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95" windowWidth="11805" windowHeight="8460" activeTab="0"/>
  </bookViews>
  <sheets>
    <sheet name="Приложение 1" sheetId="1" r:id="rId1"/>
  </sheets>
  <definedNames>
    <definedName name="_xlnm.Print_Titles" localSheetId="0">'Приложение 1'!$13:$16</definedName>
    <definedName name="_xlnm.Print_Area" localSheetId="0">'Приложение 1'!$A$1:$E$184</definedName>
  </definedNames>
  <calcPr fullCalcOnLoad="1"/>
</workbook>
</file>

<file path=xl/sharedStrings.xml><?xml version="1.0" encoding="utf-8"?>
<sst xmlns="http://schemas.openxmlformats.org/spreadsheetml/2006/main" count="348" uniqueCount="318">
  <si>
    <t>Код бюджетной классификации Российской Федерации</t>
  </si>
  <si>
    <t>1</t>
  </si>
  <si>
    <t>2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</si>
  <si>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</si>
  <si>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</si>
  <si>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</si>
  <si>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</si>
  <si>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</si>
  <si>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</si>
  <si>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1 01 02040 01 0000 110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</si>
  <si>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</si>
  <si>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</si>
  <si>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</si>
  <si>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</si>
  <si>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</si>
  <si>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</si>
  <si>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</si>
  <si>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</si>
  <si>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</si>
  <si>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1 11 05030 00 0000 120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</si>
  <si>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</si>
  <si>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</si>
  <si>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</si>
  <si>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</si>
  <si>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</si>
  <si>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</si>
  <si>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БЕЗВОЗМЕЗДНЫЕ ПОСТУПЛЕНИЯ</t>
  </si>
  <si>
    <t>1 05 02000 02 0000 110</t>
  </si>
  <si>
    <t>Единый налог на вмененный доход для отдельных видов деятельности</t>
  </si>
  <si>
    <t>1 08 03010 01 0000 110</t>
  </si>
  <si>
    <t>Государственая пошлина за государственную регистрацию, а также за  совершение прочих юридически значимых действий</t>
  </si>
  <si>
    <t>1 11 05035 05 0000 120</t>
  </si>
  <si>
    <t>000 2 00 00000 00 0000 000</t>
  </si>
  <si>
    <t>Прочие субсидии</t>
  </si>
  <si>
    <t>ИТОГО</t>
  </si>
  <si>
    <t>000 2 02 00000 00 0000 000</t>
  </si>
  <si>
    <t>Дотации  на выравнивание 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</si>
  <si>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</si>
  <si>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</si>
  <si>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ГОСУДАРСТВЕННАЯ ПОШЛИНА</t>
  </si>
  <si>
    <t xml:space="preserve">Иные   межбюджетные трансферты </t>
  </si>
  <si>
    <t xml:space="preserve">Наименование доходов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</si>
  <si>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</si>
  <si>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предоставление поселениям дотаций  на выравнивание уровня бюджетной обеспеченности </t>
  </si>
  <si>
    <t xml:space="preserve">Субвенции бюджетам   муниципальных районов для предоставления дотаций поселениям на  обеспечение сбалансированности бюджетов 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</si>
  <si>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</si>
  <si>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</si>
  <si>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</si>
  <si>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Прочие субсидии бюджетам муниципальных районов </t>
  </si>
  <si>
    <t xml:space="preserve">Доходы, получаемые в виде арендной  либо иной платы  за передачу в возмездное пользование государственого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</si>
  <si>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 государственой власти, органов местного самоуправления, государствееных внебюджетных фондов и созданных ими учреждений ( 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</si>
  <si>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 управления муниципальных районов и  созданных ими учреждений ( за исключением имущества муниципальных бюджетных и  автономных учреждений)</t>
  </si>
  <si>
    <t>101 02010 01 0000 110</t>
  </si>
  <si>
    <t>105 02010 02 0000 110</t>
  </si>
  <si>
    <t>105 03010 01 0000 110</t>
  </si>
  <si>
    <t>112 01010 01 0000 120</t>
  </si>
  <si>
    <t>Плата за выбросы загрязняющих веществ в атмосферный воздух стационарными объектами</t>
  </si>
  <si>
    <t>112 01030 01 0000 120</t>
  </si>
  <si>
    <t>Плата за выбросы загрязняющих веществ в водные объекты</t>
  </si>
  <si>
    <t>114 00000 00 0000 000</t>
  </si>
  <si>
    <t>Прочие безвозмездные перечисления в бюджеты муниципальных  районов</t>
  </si>
  <si>
    <t xml:space="preserve">Прочие безвозмездные поступления </t>
  </si>
  <si>
    <t>101 02030 01 0000 110</t>
  </si>
  <si>
    <t xml:space="preserve"> </t>
  </si>
  <si>
    <t>108 03000 01 0000 110</t>
  </si>
  <si>
    <t xml:space="preserve">Государственная пошлина по делам, рассматриваемым в судах общей юрисдикции, мировыми судьями </t>
  </si>
  <si>
    <t>ДОХОДЫ  ОТ ПРОДАЖИ МАТЕРИАЛЬНЫХ И НЕМАТЕРИАЛЬНЫХ АКТИВОВ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</si>
  <si>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</si>
  <si>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</si>
  <si>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113 00000 00 0000 000</t>
  </si>
  <si>
    <t>113 02060 00 0000 130</t>
  </si>
  <si>
    <t>Доходы, поступающие в порядке возмещения расходов, понесенных в связи с эксплуатацией имущества</t>
  </si>
  <si>
    <t>113 02065 05 0000 130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</si>
  <si>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</si>
  <si>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114 06010 00 0000 430</t>
  </si>
  <si>
    <t>Доходы от продажи земельных участков, государственная собственность на которые не разграничена</t>
  </si>
  <si>
    <t xml:space="preserve"> Субвенции бюджетам муниципальных районов  на финансовое обеспечение получения 
дошкольного образования в дошкольных образовательных организациях 
</t>
  </si>
  <si>
    <t xml:space="preserve">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</si>
  <si>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Субвенци бюджетам муниципальных районов  на организацию и осуществление деятельности по опеке и 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</si>
  <si>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</si>
  <si>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районов на обеспечение сохранности жилых помещений, закрепленных за детьми-сиротами и детьми, оставшимися без попечения родителей
</t>
  </si>
  <si>
    <t xml:space="preserve">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</si>
  <si>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Прочии дотации</t>
  </si>
  <si>
    <t>Прочие дотации бюджетам муниципальных районов</t>
  </si>
  <si>
    <t>Субсидиия бюджету муниципального района на проведение оздоровительной кампании детей</t>
  </si>
  <si>
    <t>114 02050 05 0000 410</t>
  </si>
  <si>
    <t>114 06000 00 0000 430</t>
  </si>
  <si>
    <t>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</si>
  <si>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103 00000 00 0000 000</t>
  </si>
  <si>
    <t>Налоги на товары (работы, услуги), реализуемые на территории Российской Федерации</t>
  </si>
  <si>
    <t>114 02053 05 0000 410</t>
  </si>
  <si>
    <t>111 05020 00 0000 120</t>
  </si>
  <si>
    <t>Доходы, получаемые в виде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</si>
  <si>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111 05025 05 0000 120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</si>
  <si>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</si>
  <si>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</si>
  <si>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112 01020 01 0000 120</t>
  </si>
  <si>
    <t>Плата за выбросы загрязняющих веществ в атмосферный воздух передвижными объектами</t>
  </si>
  <si>
    <t>1 11 05013 13 0000 120</t>
  </si>
  <si>
    <t>1 08 07150  01 0000 110</t>
  </si>
  <si>
    <t>Дотации бюджетам  бюджетной бюджетной системы Российской Федерации</t>
  </si>
  <si>
    <t xml:space="preserve">Дотации бюджетам на поддержку мер по обеспечению сбалансированности бюджетов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</si>
  <si>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</si>
  <si>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</si>
  <si>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</si>
  <si>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</si>
  <si>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</si>
  <si>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</si>
  <si>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</si>
  <si>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</si>
  <si>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</si>
  <si>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</si>
  <si>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</si>
  <si>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</si>
  <si>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</si>
  <si>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</si>
  <si>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</si>
  <si>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108 07150 01 0000 110</t>
  </si>
  <si>
    <t>Государственная пошлина на выдачу  разрешения на установку рекламной конструкции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</si>
  <si>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</si>
  <si>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</si>
  <si>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</si>
  <si>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</si>
  <si>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</si>
  <si>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</si>
  <si>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</si>
  <si>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</si>
  <si>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Субсидиии бюджетам муниципальных районов на подготовку объектов жилищно-коммунального хозяйства к зиме</t>
  </si>
  <si>
    <t>112 01041 01 0000 120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</si>
  <si>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</si>
  <si>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</si>
  <si>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</si>
  <si>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</si>
  <si>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</si>
  <si>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</si>
  <si>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</si>
  <si>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</si>
  <si>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 xml:space="preserve"> 000 2 02 30000 00 0000 150</t>
  </si>
  <si>
    <t>000 2 02 35120 00 0000 150</t>
  </si>
  <si>
    <t xml:space="preserve"> 000 2 02 35120 05 0000 150</t>
  </si>
  <si>
    <t>000 2 02 35118 00 0000 150</t>
  </si>
  <si>
    <t>000 2 02 35118 05 0000 150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</si>
  <si>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</si>
  <si>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</si>
  <si>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</si>
  <si>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</si>
  <si>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</si>
  <si>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</si>
  <si>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</si>
  <si>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</si>
  <si>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000 202 40000  00 0000 150</t>
  </si>
  <si>
    <t>000 202 40014  00 0000 150</t>
  </si>
  <si>
    <t>000 202 40014  05 0000 150</t>
  </si>
  <si>
    <t>103 02231 01 0000 110</t>
  </si>
  <si>
    <t>103 02251 01 0000 110</t>
  </si>
  <si>
    <t>103 02261 01 0000 110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</si>
  <si>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</si>
  <si>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</si>
  <si>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105 04000 02 0000 110</t>
  </si>
  <si>
    <t>105 04020 02 0000 110</t>
  </si>
  <si>
    <t>Налог, взимаемый в связи с применением патентной системы налогообложения</t>
  </si>
  <si>
    <t>2022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</si>
  <si>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</si>
  <si>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  </r>
    <r>
      <rPr>
        <sz val="14"/>
        <color indexed="40"/>
        <rFont val="Times New Roman"/>
        <family val="1"/>
      </rPr>
      <t xml:space="preserve"> </t>
    </r>
  </si>
  <si>
    <r>
      <t>Налог на доходы физических лиц с доходов, поллученных физическими лицами в соответствии со статьей 228 Налогового кодекса Российской Федерации</t>
    </r>
    <r>
      <rPr>
        <sz val="14"/>
        <color indexed="40"/>
        <rFont val="Times New Roman"/>
        <family val="1"/>
      </rPr>
      <t xml:space="preserve"> </t>
    </r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</si>
  <si>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</si>
  <si>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</si>
  <si>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 за исключением  Верховного суда Российской Федерации)</t>
  </si>
  <si>
    <t xml:space="preserve">Доходы, получаемые в виде арендной платы за земельные учаски, государственная собственость на которые не разграничена и которые расположены в границах городских поселений поселений,  а 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</si>
  <si>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</si>
  <si>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движимого  имущества муниципальных бюджетных и автономных учреждений, а также имущества муниципальных унитраных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</si>
  <si>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учреждение, а также имущества муниципальных унитарных предприятий, в том числе казенных),  в части реализации основных средст по указанному имуществу</t>
  </si>
  <si>
    <t xml:space="preserve">Доходы от продажи земельных участвков, находящихся в государственной и муниципальной собственности 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</si>
  <si>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</si>
  <si>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</si>
  <si>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</si>
  <si>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</si>
  <si>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</si>
  <si>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</si>
  <si>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</si>
  <si>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</si>
  <si>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</t>
  </si>
  <si>
    <t xml:space="preserve"> 16 01063 01 0000 140</t>
  </si>
  <si>
    <t xml:space="preserve">0002 02 25467 00 0000 150
</t>
  </si>
  <si>
    <t xml:space="preserve">0002 02 25467 05 0000 150
</t>
  </si>
  <si>
    <t>000 2 02 25497 00 0000 150</t>
  </si>
  <si>
    <t>000 2 02 25497 05 0000 150</t>
  </si>
  <si>
    <t>000 202 25519 00 0000 150</t>
  </si>
  <si>
    <t>000 202 25519 05 0000 150</t>
  </si>
  <si>
    <t>Доходы от оказания платных услуг и компенсации затрат государства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</si>
  <si>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</si>
  <si>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</si>
  <si>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</si>
  <si>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000 2 02 25243 00 0000 150</t>
  </si>
  <si>
    <t>113 02990 00 0000 130</t>
  </si>
  <si>
    <t>Прочие доходы от компенсации затрат  государства</t>
  </si>
  <si>
    <t>113 02995 05 0000 130</t>
  </si>
  <si>
    <t>Прочие доходы от компенсации затрат бюджетов муниципальных районов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</si>
  <si>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</si>
  <si>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</si>
  <si>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</si>
  <si>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000 2 02 35469 05 0000 150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</si>
  <si>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</si>
  <si>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</si>
  <si>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</si>
  <si>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</si>
  <si>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</si>
  <si>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</si>
  <si>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</si>
  <si>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</si>
  <si>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</si>
  <si>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</si>
  <si>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</si>
  <si>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</si>
  <si>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</si>
  <si>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</si>
  <si>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</si>
  <si>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</si>
  <si>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</si>
  <si>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</si>
  <si>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</si>
  <si>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</si>
  <si>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</si>
  <si>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</si>
  <si>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</si>
  <si>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</si>
  <si>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</si>
  <si>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</si>
  <si>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</si>
  <si>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</si>
  <si>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</si>
  <si>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</si>
  <si>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</si>
  <si>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</si>
  <si>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</si>
  <si>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</si>
  <si>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</si>
  <si>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</si>
  <si>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</si>
  <si>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</si>
  <si>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</si>
  <si>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</si>
  <si>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№1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</si>
  <si>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</si>
  <si>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</si>
  <si>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</si>
  <si>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</si>
  <si>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</si>
  <si>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Плата за размещение отходов производства  </t>
  </si>
  <si>
    <t>000 202 19999  05 0000 150</t>
  </si>
  <si>
    <t>000 202 19999 00 0000 150</t>
  </si>
  <si>
    <t>Субсидии бюджетам  на строительство и реконструкцию (модернизацию) объектов питьевого водоснабжения</t>
  </si>
  <si>
    <t>000 20249999  00 0000 150</t>
  </si>
  <si>
    <t>000 20249999  05 0000 150</t>
  </si>
  <si>
    <t>000 2070000000 0000 150</t>
  </si>
  <si>
    <t>000 207 05030 05 0000 150</t>
  </si>
  <si>
    <t>000 202 0453 00 0000 150</t>
  </si>
  <si>
    <t>000 202 0453 05 0000 150</t>
  </si>
  <si>
    <t>2023 год</t>
  </si>
  <si>
    <t>Субсидий бюджетам муниципальных районов (муниципальных округов, городских округов) на  приведение в соответствии с брендбуком "Точка роста"помещений муниципальных общеобразовательных организаций   в рамках государственной программы</t>
  </si>
  <si>
    <t xml:space="preserve"> Субсидии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</si>
  <si>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116 02010 02 0000 140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</si>
  <si>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</si>
  <si>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</si>
  <si>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</si>
  <si>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000 2 02 0302405 0000 150</t>
  </si>
  <si>
    <t>рублей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</si>
  <si>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</si>
  <si>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</si>
  <si>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</si>
  <si>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</si>
  <si>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Субвенции бюджетам муниципальных районов  на осуществление отдельных полномочий в сфере образования</t>
  </si>
  <si>
    <t>000 202 20216 00 0000 150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</si>
  <si>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</si>
  <si>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000 202 20216 05 0000 150</t>
  </si>
  <si>
    <t xml:space="preserve">Субсидии бюджетам муниципальных районов на 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</si>
  <si>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Субсидиия бюджету муниципального района на реализацию программ (проектов) инициативного бюджетирования</t>
  </si>
  <si>
    <t>2024 год</t>
  </si>
  <si>
    <t>116 01140 01 0000 140</t>
  </si>
  <si>
    <t>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</si>
  <si>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</si>
  <si>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</si>
  <si>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116 01180 01 0000 140</t>
  </si>
  <si>
    <t>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</si>
  <si>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</si>
  <si>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</si>
  <si>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116 01190 01 0000 140</t>
  </si>
  <si>
    <t>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</si>
  <si>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</si>
  <si>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</si>
  <si>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</si>
  <si>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</si>
  <si>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Субсидиии бюджетам  на бюджетные инвестиции в объекты капитального строительства государственной собственности субъектов Российской Федерации ( объекты капитального строимтельства собственности муниципальных образований)</t>
  </si>
  <si>
    <t>Субсидиии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</si>
  <si>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</si>
  <si>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Субсидиия бюджету муниципального района  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</si>
  <si>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 xml:space="preserve">   </t>
  </si>
  <si>
    <t>000 202 2007705 0000 150</t>
  </si>
  <si>
    <t>000 202 20077 00 0000 150</t>
  </si>
  <si>
    <t xml:space="preserve">Изменение прогнозируемых доходов бюджета муниципального района на   2022 год, предусмотренных приложением 1 к Решению Севского районного Совета народных депутатов " О бюджете  Севского муниципального  района Брянской области на 2022 год и на плановый период 2023 и 2024 годов"                  </t>
  </si>
  <si>
    <t>к решению Севского  районного Совета народных депутатов</t>
  </si>
  <si>
    <t>О бюджете Севского муниципального района Брянской области  на 2022 год и плановый   период 2023 и 2024 годов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</si>
  <si>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2022 год и на плановый период 2023 и 2024 годов"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</si>
  <si>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</si>
  <si>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</si>
  <si>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</si>
  <si>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</si>
  <si>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Приложение № 1.3.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</si>
  <si>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</si>
  <si>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</si>
  <si>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</si>
  <si>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</si>
  <si>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>Субсидии бюджетам муниципальных районов  на модернизацию школьных столовых муниципальных общеобразовательных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</si>
  <si>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Иные межбюджетные трансферты бюджетам муниципальных районов на цели поощрения муниципальных управленческих команд за достижение в  показателей деятельности органов исполнительной власти </t>
  </si>
  <si>
    <t>Иные межбюджетные трансферты бюджетам муниципальных районов  на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</si>
  <si>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Иные межбюджетные трансферты бюджетам муниципальных районов  на подготовку межевания земельных участков и проведение кадастровых работ</t>
  </si>
  <si>
    <t>Субсидиия бюджету муниципального района на  развитие материально-технической базы в сфере физической культуры и спорта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</si>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</sst>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_р_."/>
    <numFmt numFmtId="181" formatCode="0.000"/>
    <numFmt numFmtId="182" formatCode="0.00000"/>
    <numFmt numFmtId="183" formatCode="0.0000"/>
    <numFmt numFmtId="184" formatCode="#,##0.00\ _₽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30"/>
      <name val="Times New Roman"/>
      <family val="1"/>
    </font>
    <font>
      <sz val="14"/>
      <color indexed="4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Times New Roman"/>
      <family val="1"/>
    </font>
    <font>
      <sz val="10"/>
      <color indexed="40"/>
      <name val="Times New Roman"/>
      <family val="1"/>
    </font>
    <font>
      <sz val="18"/>
      <color indexed="8"/>
      <name val="Calibri"/>
      <family val="2"/>
    </font>
    <font>
      <b/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sz val="14"/>
      <color theme="3" tint="0.39998000860214233"/>
      <name val="Times New Roman"/>
      <family val="1"/>
    </font>
    <font>
      <sz val="10"/>
      <color rgb="FF00B0F0"/>
      <name val="Times New Roman"/>
      <family val="1"/>
    </font>
    <font>
      <sz val="18"/>
      <color theme="1"/>
      <name val="Calibri"/>
      <family val="2"/>
    </font>
    <font>
      <b/>
      <sz val="14"/>
      <color rgb="FF00B0F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 vertical="top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shrinkToFit="1"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" fontId="9" fillId="0" borderId="10" xfId="54" applyNumberFormat="1" applyFont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2" fontId="10" fillId="0" borderId="10" xfId="54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vertical="center" wrapText="1"/>
    </xf>
    <xf numFmtId="2" fontId="11" fillId="0" borderId="10" xfId="54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2" fontId="56" fillId="0" borderId="10" xfId="54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49" fontId="5" fillId="0" borderId="10" xfId="54" applyNumberFormat="1" applyFont="1" applyBorder="1" applyAlignment="1">
      <alignment vertical="center"/>
      <protection/>
    </xf>
    <xf numFmtId="0" fontId="5" fillId="0" borderId="10" xfId="0" applyFont="1" applyBorder="1" applyAlignment="1">
      <alignment wrapText="1"/>
    </xf>
    <xf numFmtId="49" fontId="5" fillId="0" borderId="10" xfId="54" applyNumberFormat="1" applyFont="1" applyBorder="1" applyAlignment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 wrapText="1" shrinkToFit="1"/>
    </xf>
    <xf numFmtId="4" fontId="5" fillId="34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shrinkToFit="1"/>
    </xf>
    <xf numFmtId="4" fontId="6" fillId="0" borderId="10" xfId="0" applyNumberFormat="1" applyFont="1" applyBorder="1" applyAlignment="1">
      <alignment horizontal="center" vertical="center" shrinkToFit="1"/>
    </xf>
    <xf numFmtId="4" fontId="6" fillId="0" borderId="10" xfId="0" applyNumberFormat="1" applyFont="1" applyBorder="1" applyAlignment="1" applyProtection="1">
      <alignment horizontal="center" vertical="center" shrinkToFit="1"/>
      <protection locked="0"/>
    </xf>
    <xf numFmtId="4" fontId="5" fillId="0" borderId="10" xfId="0" applyNumberFormat="1" applyFont="1" applyBorder="1" applyAlignment="1" applyProtection="1">
      <alignment horizontal="center" vertical="center" shrinkToFit="1"/>
      <protection locked="0"/>
    </xf>
    <xf numFmtId="4" fontId="5" fillId="0" borderId="10" xfId="54" applyNumberFormat="1" applyFont="1" applyBorder="1" applyAlignment="1">
      <alignment horizontal="center" vertical="center"/>
      <protection/>
    </xf>
    <xf numFmtId="4" fontId="57" fillId="0" borderId="10" xfId="54" applyNumberFormat="1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center" vertical="center"/>
    </xf>
    <xf numFmtId="4" fontId="9" fillId="0" borderId="10" xfId="54" applyNumberFormat="1" applyFont="1" applyBorder="1" applyAlignment="1">
      <alignment horizontal="center" vertical="center"/>
      <protection/>
    </xf>
    <xf numFmtId="4" fontId="58" fillId="0" borderId="10" xfId="54" applyNumberFormat="1" applyFont="1" applyBorder="1" applyAlignment="1">
      <alignment horizontal="center" vertical="center"/>
      <protection/>
    </xf>
    <xf numFmtId="4" fontId="11" fillId="0" borderId="10" xfId="54" applyNumberFormat="1" applyFont="1" applyBorder="1" applyAlignment="1">
      <alignment horizontal="center" vertical="center"/>
      <protection/>
    </xf>
    <xf numFmtId="4" fontId="10" fillId="0" borderId="10" xfId="54" applyNumberFormat="1" applyFont="1" applyBorder="1" applyAlignment="1">
      <alignment horizontal="center" vertical="center"/>
      <protection/>
    </xf>
    <xf numFmtId="4" fontId="59" fillId="0" borderId="10" xfId="0" applyNumberFormat="1" applyFont="1" applyBorder="1" applyAlignment="1">
      <alignment horizontal="center" vertical="center"/>
    </xf>
    <xf numFmtId="4" fontId="6" fillId="0" borderId="10" xfId="54" applyNumberFormat="1" applyFont="1" applyBorder="1" applyAlignment="1">
      <alignment horizontal="center" vertical="center"/>
      <protection/>
    </xf>
    <xf numFmtId="4" fontId="8" fillId="0" borderId="10" xfId="54" applyNumberFormat="1" applyFont="1" applyBorder="1" applyAlignment="1">
      <alignment horizontal="center" vertical="center"/>
      <protection/>
    </xf>
    <xf numFmtId="0" fontId="60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 shrinkToFit="1"/>
    </xf>
    <xf numFmtId="4" fontId="6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5" fillId="35" borderId="10" xfId="54" applyNumberFormat="1" applyFont="1" applyFill="1" applyBorder="1" applyAlignment="1">
      <alignment horizontal="center" vertical="center"/>
      <protection/>
    </xf>
    <xf numFmtId="49" fontId="6" fillId="35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4" fontId="58" fillId="0" borderId="10" xfId="0" applyNumberFormat="1" applyFont="1" applyBorder="1" applyAlignment="1">
      <alignment horizontal="center" vertical="center"/>
    </xf>
    <xf numFmtId="2" fontId="5" fillId="0" borderId="0" xfId="54" applyNumberFormat="1" applyFont="1" applyAlignment="1">
      <alignment horizontal="center" vertical="justify"/>
      <protection/>
    </xf>
    <xf numFmtId="0" fontId="6" fillId="0" borderId="0" xfId="0" applyFont="1" applyAlignment="1">
      <alignment/>
    </xf>
    <xf numFmtId="0" fontId="62" fillId="33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35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left" vertical="center" wrapText="1"/>
      <protection/>
    </xf>
    <xf numFmtId="49" fontId="14" fillId="0" borderId="10" xfId="54" applyNumberFormat="1" applyFont="1" applyBorder="1" applyAlignment="1">
      <alignment horizontal="center" vertical="center"/>
      <protection/>
    </xf>
    <xf numFmtId="4" fontId="63" fillId="0" borderId="13" xfId="62" applyNumberFormat="1" applyFont="1" applyFill="1" applyBorder="1" applyAlignment="1">
      <alignment horizontal="center" vertical="center" wrapText="1"/>
    </xf>
    <xf numFmtId="4" fontId="63" fillId="36" borderId="13" xfId="62" applyNumberFormat="1" applyFont="1" applyFill="1" applyBorder="1" applyAlignment="1">
      <alignment horizontal="center" vertical="center" wrapText="1"/>
    </xf>
    <xf numFmtId="4" fontId="63" fillId="0" borderId="10" xfId="53" applyNumberFormat="1" applyFont="1" applyBorder="1" applyAlignment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/>
    </xf>
    <xf numFmtId="4" fontId="63" fillId="0" borderId="13" xfId="64" applyNumberFormat="1" applyFont="1" applyFill="1" applyBorder="1" applyAlignment="1">
      <alignment horizontal="center" vertical="center" wrapText="1"/>
    </xf>
    <xf numFmtId="4" fontId="10" fillId="34" borderId="14" xfId="0" applyNumberFormat="1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49" fontId="6" fillId="0" borderId="15" xfId="54" applyNumberFormat="1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left" vertical="center" wrapText="1"/>
      <protection/>
    </xf>
    <xf numFmtId="4" fontId="63" fillId="0" borderId="16" xfId="62" applyNumberFormat="1" applyFont="1" applyFill="1" applyBorder="1" applyAlignment="1">
      <alignment horizontal="center" vertical="center" wrapText="1"/>
    </xf>
    <xf numFmtId="4" fontId="63" fillId="0" borderId="10" xfId="6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8" fillId="33" borderId="0" xfId="0" applyFont="1" applyFill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0" borderId="18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2 к решению 27,07,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showGridLines="0" showZeros="0" tabSelected="1" view="pageBreakPreview" zoomScale="87" zoomScaleNormal="85" zoomScaleSheetLayoutView="87" zoomScalePageLayoutView="0" workbookViewId="0" topLeftCell="A1">
      <pane xSplit="1" ySplit="16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4" sqref="C164"/>
    </sheetView>
  </sheetViews>
  <sheetFormatPr defaultColWidth="9.00390625" defaultRowHeight="12.75"/>
  <cols>
    <col min="1" max="1" width="35.125" style="1" customWidth="1"/>
    <col min="2" max="2" width="65.625" style="1" customWidth="1"/>
    <col min="3" max="5" width="27.125" style="1" customWidth="1"/>
    <col min="6" max="16384" width="9.125" style="1" customWidth="1"/>
  </cols>
  <sheetData>
    <row r="1" spans="3:5" ht="18.75">
      <c r="C1" s="81" t="s">
        <v>242</v>
      </c>
      <c r="D1" s="82"/>
      <c r="E1" s="82"/>
    </row>
    <row r="2" spans="3:5" ht="18.75">
      <c r="C2" s="94" t="s">
        <v>300</v>
      </c>
      <c r="D2" s="94"/>
      <c r="E2" s="94"/>
    </row>
    <row r="3" spans="3:5" ht="45.75" customHeight="1">
      <c r="C3" s="94" t="s">
        <v>317</v>
      </c>
      <c r="D3" s="94"/>
      <c r="E3" s="82"/>
    </row>
    <row r="4" spans="3:5" ht="74.25" customHeight="1">
      <c r="C4" s="94" t="s">
        <v>302</v>
      </c>
      <c r="D4" s="94"/>
      <c r="E4" s="94"/>
    </row>
    <row r="5" spans="3:5" ht="18.75">
      <c r="C5" s="60" t="s">
        <v>307</v>
      </c>
      <c r="D5" s="82"/>
      <c r="E5" s="82"/>
    </row>
    <row r="6" spans="3:5" ht="22.5" customHeight="1">
      <c r="C6" s="87" t="s">
        <v>300</v>
      </c>
      <c r="D6" s="87"/>
      <c r="E6" s="87"/>
    </row>
    <row r="7" spans="3:5" ht="45.75" customHeight="1">
      <c r="C7" s="87" t="s">
        <v>301</v>
      </c>
      <c r="D7" s="87"/>
      <c r="E7" s="87"/>
    </row>
    <row r="9" spans="1:5" ht="57.75" customHeight="1">
      <c r="A9" s="93" t="s">
        <v>299</v>
      </c>
      <c r="B9" s="93"/>
      <c r="C9" s="93"/>
      <c r="D9" s="93"/>
      <c r="E9" s="93"/>
    </row>
    <row r="10" spans="1:5" ht="21" customHeight="1">
      <c r="A10" s="88" t="s">
        <v>266</v>
      </c>
      <c r="B10" s="88"/>
      <c r="C10" s="88"/>
      <c r="D10" s="88"/>
      <c r="E10" s="88"/>
    </row>
    <row r="11" spans="1:5" ht="12" customHeight="1">
      <c r="A11" s="61"/>
      <c r="B11" s="61"/>
      <c r="C11" s="61"/>
      <c r="D11" s="61"/>
      <c r="E11" s="61"/>
    </row>
    <row r="12" spans="1:6" ht="18" customHeight="1" hidden="1">
      <c r="A12" s="3"/>
      <c r="B12" s="4"/>
      <c r="E12" s="60" t="s">
        <v>266</v>
      </c>
      <c r="F12" s="1" t="s">
        <v>63</v>
      </c>
    </row>
    <row r="13" spans="1:5" ht="24.75" customHeight="1">
      <c r="A13" s="91" t="s">
        <v>0</v>
      </c>
      <c r="B13" s="92" t="s">
        <v>41</v>
      </c>
      <c r="C13" s="32"/>
      <c r="D13" s="32"/>
      <c r="E13" s="32"/>
    </row>
    <row r="14" spans="1:5" ht="12.75" customHeight="1">
      <c r="A14" s="91"/>
      <c r="B14" s="92"/>
      <c r="C14" s="89" t="s">
        <v>161</v>
      </c>
      <c r="D14" s="89" t="s">
        <v>258</v>
      </c>
      <c r="E14" s="89" t="s">
        <v>277</v>
      </c>
    </row>
    <row r="15" spans="1:5" ht="24" customHeight="1">
      <c r="A15" s="91"/>
      <c r="B15" s="92"/>
      <c r="C15" s="95"/>
      <c r="D15" s="90"/>
      <c r="E15" s="90"/>
    </row>
    <row r="16" spans="1:5" ht="12.75" customHeight="1">
      <c r="A16" s="5" t="s">
        <v>1</v>
      </c>
      <c r="B16" s="5" t="s">
        <v>2</v>
      </c>
      <c r="C16" s="6"/>
      <c r="D16" s="6"/>
      <c r="E16" s="6"/>
    </row>
    <row r="17" spans="1:5" ht="18.75">
      <c r="A17" s="7" t="s">
        <v>3</v>
      </c>
      <c r="B17" s="2" t="s">
        <v>38</v>
      </c>
      <c r="C17" s="34">
        <f>C18+C24+C29+C36+C41+C50+C57+C62+C71</f>
        <v>4273503.9</v>
      </c>
      <c r="D17" s="34">
        <f>D19+D24+D29+D36+D41+D50+D57+D62+D71</f>
        <v>0</v>
      </c>
      <c r="E17" s="34">
        <f>E18+E24+E29+E36+E41+E50+E57+E62+E71</f>
        <v>0</v>
      </c>
    </row>
    <row r="18" spans="1:5" ht="18.75" hidden="1">
      <c r="A18" s="7" t="s">
        <v>4</v>
      </c>
      <c r="B18" s="2" t="s">
        <v>5</v>
      </c>
      <c r="C18" s="34">
        <f>C19</f>
        <v>0</v>
      </c>
      <c r="D18" s="34">
        <f>D19</f>
        <v>0</v>
      </c>
      <c r="E18" s="34">
        <f>E19</f>
        <v>0</v>
      </c>
    </row>
    <row r="19" spans="1:5" ht="18.75" hidden="1">
      <c r="A19" s="5" t="s">
        <v>6</v>
      </c>
      <c r="B19" s="2" t="s">
        <v>7</v>
      </c>
      <c r="C19" s="35">
        <f>C20+C21+C22+C23</f>
        <v>0</v>
      </c>
      <c r="D19" s="34">
        <f>D20+D21+D22+D23</f>
        <v>0</v>
      </c>
      <c r="E19" s="34">
        <f>E20+E21+E22+E23</f>
        <v>0</v>
      </c>
    </row>
    <row r="20" spans="1:5" ht="96.75" customHeight="1" hidden="1">
      <c r="A20" s="5" t="s">
        <v>52</v>
      </c>
      <c r="B20" s="8" t="s">
        <v>162</v>
      </c>
      <c r="C20" s="35"/>
      <c r="D20" s="35"/>
      <c r="E20" s="35"/>
    </row>
    <row r="21" spans="1:5" ht="159" customHeight="1" hidden="1">
      <c r="A21" s="5" t="s">
        <v>8</v>
      </c>
      <c r="B21" s="8" t="s">
        <v>163</v>
      </c>
      <c r="C21" s="35"/>
      <c r="D21" s="35"/>
      <c r="E21" s="35"/>
    </row>
    <row r="22" spans="1:5" ht="64.5" customHeight="1" hidden="1">
      <c r="A22" s="5" t="s">
        <v>62</v>
      </c>
      <c r="B22" s="8" t="s">
        <v>164</v>
      </c>
      <c r="C22" s="35"/>
      <c r="D22" s="35"/>
      <c r="E22" s="35"/>
    </row>
    <row r="23" spans="1:7" ht="113.25" customHeight="1" hidden="1">
      <c r="A23" s="5" t="s">
        <v>9</v>
      </c>
      <c r="B23" s="8" t="s">
        <v>165</v>
      </c>
      <c r="C23" s="36"/>
      <c r="D23" s="35"/>
      <c r="E23" s="35"/>
      <c r="G23" s="48"/>
    </row>
    <row r="24" spans="1:5" ht="37.5" hidden="1">
      <c r="A24" s="7" t="s">
        <v>88</v>
      </c>
      <c r="B24" s="2" t="s">
        <v>89</v>
      </c>
      <c r="C24" s="37">
        <f>C25+C26+C28+C27</f>
        <v>0</v>
      </c>
      <c r="D24" s="34">
        <f>D25+D26+D27+D28</f>
        <v>0</v>
      </c>
      <c r="E24" s="34">
        <f>E25+E26+E27+E28</f>
        <v>0</v>
      </c>
    </row>
    <row r="25" spans="1:5" ht="175.5" customHeight="1" hidden="1">
      <c r="A25" s="5" t="s">
        <v>153</v>
      </c>
      <c r="B25" s="8" t="s">
        <v>243</v>
      </c>
      <c r="C25" s="36"/>
      <c r="D25" s="35"/>
      <c r="E25" s="35"/>
    </row>
    <row r="26" spans="1:5" ht="198" customHeight="1" hidden="1">
      <c r="A26" s="9" t="s">
        <v>245</v>
      </c>
      <c r="B26" s="8" t="s">
        <v>244</v>
      </c>
      <c r="C26" s="36"/>
      <c r="D26" s="35"/>
      <c r="E26" s="35"/>
    </row>
    <row r="27" spans="1:5" ht="172.5" customHeight="1" hidden="1">
      <c r="A27" s="5" t="s">
        <v>154</v>
      </c>
      <c r="B27" s="8" t="s">
        <v>246</v>
      </c>
      <c r="C27" s="36"/>
      <c r="D27" s="35"/>
      <c r="E27" s="35"/>
    </row>
    <row r="28" spans="1:5" ht="171" customHeight="1" hidden="1">
      <c r="A28" s="5" t="s">
        <v>155</v>
      </c>
      <c r="B28" s="8" t="s">
        <v>247</v>
      </c>
      <c r="C28" s="36"/>
      <c r="D28" s="35"/>
      <c r="E28" s="35"/>
    </row>
    <row r="29" spans="1:5" ht="18.75">
      <c r="A29" s="7" t="s">
        <v>10</v>
      </c>
      <c r="B29" s="2" t="s">
        <v>11</v>
      </c>
      <c r="C29" s="34">
        <f>C30+C32+C34</f>
        <v>4273503.9</v>
      </c>
      <c r="D29" s="34">
        <f>D30+D32+D34</f>
        <v>0</v>
      </c>
      <c r="E29" s="34">
        <f>E30+E32+E34</f>
        <v>0</v>
      </c>
    </row>
    <row r="30" spans="1:5" ht="37.5" hidden="1">
      <c r="A30" s="7" t="s">
        <v>27</v>
      </c>
      <c r="B30" s="2" t="s">
        <v>28</v>
      </c>
      <c r="C30" s="34">
        <f>C31</f>
        <v>0</v>
      </c>
      <c r="D30" s="34">
        <f>D31</f>
        <v>0</v>
      </c>
      <c r="E30" s="34"/>
    </row>
    <row r="31" spans="1:5" ht="37.5" hidden="1">
      <c r="A31" s="5" t="s">
        <v>53</v>
      </c>
      <c r="B31" s="8" t="s">
        <v>28</v>
      </c>
      <c r="C31" s="35"/>
      <c r="D31" s="34"/>
      <c r="E31" s="34"/>
    </row>
    <row r="32" spans="1:5" ht="31.5" customHeight="1">
      <c r="A32" s="7" t="s">
        <v>12</v>
      </c>
      <c r="B32" s="2" t="s">
        <v>13</v>
      </c>
      <c r="C32" s="37">
        <f>C33</f>
        <v>4273503.9</v>
      </c>
      <c r="D32" s="34">
        <f>D33</f>
        <v>0</v>
      </c>
      <c r="E32" s="34">
        <f>E33</f>
        <v>0</v>
      </c>
    </row>
    <row r="33" spans="1:5" ht="26.25" customHeight="1">
      <c r="A33" s="5" t="s">
        <v>54</v>
      </c>
      <c r="B33" s="8" t="s">
        <v>13</v>
      </c>
      <c r="C33" s="36">
        <v>4273503.9</v>
      </c>
      <c r="D33" s="35"/>
      <c r="E33" s="35"/>
    </row>
    <row r="34" spans="1:5" ht="37.5" hidden="1">
      <c r="A34" s="7" t="s">
        <v>158</v>
      </c>
      <c r="B34" s="2" t="s">
        <v>160</v>
      </c>
      <c r="C34" s="37">
        <f>C35</f>
        <v>0</v>
      </c>
      <c r="D34" s="34">
        <f>D35</f>
        <v>0</v>
      </c>
      <c r="E34" s="34">
        <f>E35</f>
        <v>0</v>
      </c>
    </row>
    <row r="35" spans="1:5" ht="63.75" customHeight="1" hidden="1">
      <c r="A35" s="5" t="s">
        <v>159</v>
      </c>
      <c r="B35" s="8" t="s">
        <v>166</v>
      </c>
      <c r="C35" s="36"/>
      <c r="D35" s="35"/>
      <c r="E35" s="35"/>
    </row>
    <row r="36" spans="1:5" ht="33.75" customHeight="1" hidden="1">
      <c r="A36" s="7" t="s">
        <v>14</v>
      </c>
      <c r="B36" s="2" t="s">
        <v>39</v>
      </c>
      <c r="C36" s="34">
        <f>C37</f>
        <v>0</v>
      </c>
      <c r="D36" s="34">
        <f>D37+D40</f>
        <v>0</v>
      </c>
      <c r="E36" s="34">
        <f>E37+E40</f>
        <v>0</v>
      </c>
    </row>
    <row r="37" spans="1:5" ht="48" customHeight="1" hidden="1">
      <c r="A37" s="7" t="s">
        <v>64</v>
      </c>
      <c r="B37" s="8" t="s">
        <v>65</v>
      </c>
      <c r="C37" s="34">
        <f>C38+C40</f>
        <v>0</v>
      </c>
      <c r="D37" s="34">
        <f>D38</f>
        <v>0</v>
      </c>
      <c r="E37" s="34">
        <f>E38</f>
        <v>0</v>
      </c>
    </row>
    <row r="38" spans="1:5" ht="60" customHeight="1" hidden="1">
      <c r="A38" s="5" t="s">
        <v>29</v>
      </c>
      <c r="B38" s="8" t="s">
        <v>167</v>
      </c>
      <c r="C38" s="35"/>
      <c r="D38" s="35"/>
      <c r="E38" s="35"/>
    </row>
    <row r="39" spans="1:5" ht="56.25" hidden="1">
      <c r="A39" s="5" t="s">
        <v>99</v>
      </c>
      <c r="B39" s="8" t="s">
        <v>30</v>
      </c>
      <c r="C39" s="36"/>
      <c r="D39" s="35"/>
      <c r="E39" s="35"/>
    </row>
    <row r="40" spans="1:5" ht="37.5" hidden="1">
      <c r="A40" s="5" t="s">
        <v>117</v>
      </c>
      <c r="B40" s="8" t="s">
        <v>118</v>
      </c>
      <c r="C40" s="36"/>
      <c r="D40" s="35"/>
      <c r="E40" s="35"/>
    </row>
    <row r="41" spans="1:5" ht="75" hidden="1">
      <c r="A41" s="7" t="s">
        <v>15</v>
      </c>
      <c r="B41" s="2" t="s">
        <v>16</v>
      </c>
      <c r="C41" s="34">
        <f>C43+C46+C48</f>
        <v>0</v>
      </c>
      <c r="D41" s="34">
        <f>D42</f>
        <v>0</v>
      </c>
      <c r="E41" s="34">
        <f>E42</f>
        <v>0</v>
      </c>
    </row>
    <row r="42" spans="1:5" ht="131.25" hidden="1">
      <c r="A42" s="5" t="s">
        <v>17</v>
      </c>
      <c r="B42" s="2" t="s">
        <v>49</v>
      </c>
      <c r="C42" s="34">
        <f>C43+C48+C46</f>
        <v>0</v>
      </c>
      <c r="D42" s="34">
        <f>D43+D46+D48</f>
        <v>0</v>
      </c>
      <c r="E42" s="34">
        <f>E43+E46+E48</f>
        <v>0</v>
      </c>
    </row>
    <row r="43" spans="1:5" ht="112.5" hidden="1">
      <c r="A43" s="7" t="s">
        <v>18</v>
      </c>
      <c r="B43" s="2" t="s">
        <v>37</v>
      </c>
      <c r="C43" s="34">
        <f>C44+C45</f>
        <v>0</v>
      </c>
      <c r="D43" s="34">
        <f>D44+D45</f>
        <v>0</v>
      </c>
      <c r="E43" s="34">
        <f>E44+E45</f>
        <v>0</v>
      </c>
    </row>
    <row r="44" spans="1:5" ht="131.25" hidden="1">
      <c r="A44" s="5" t="s">
        <v>119</v>
      </c>
      <c r="B44" s="8" t="s">
        <v>120</v>
      </c>
      <c r="C44" s="35"/>
      <c r="D44" s="35"/>
      <c r="E44" s="35"/>
    </row>
    <row r="45" spans="1:5" ht="124.5" customHeight="1" hidden="1">
      <c r="A45" s="5" t="s">
        <v>98</v>
      </c>
      <c r="B45" s="8" t="s">
        <v>168</v>
      </c>
      <c r="C45" s="35"/>
      <c r="D45" s="35"/>
      <c r="E45" s="35"/>
    </row>
    <row r="46" spans="1:5" ht="131.25" hidden="1">
      <c r="A46" s="7" t="s">
        <v>91</v>
      </c>
      <c r="B46" s="2" t="s">
        <v>92</v>
      </c>
      <c r="C46" s="34">
        <f>C47</f>
        <v>0</v>
      </c>
      <c r="D46" s="34">
        <f>D47</f>
        <v>0</v>
      </c>
      <c r="E46" s="34">
        <f>E47</f>
        <v>0</v>
      </c>
    </row>
    <row r="47" spans="1:5" ht="112.5" hidden="1">
      <c r="A47" s="5" t="s">
        <v>93</v>
      </c>
      <c r="B47" s="8" t="s">
        <v>169</v>
      </c>
      <c r="C47" s="35"/>
      <c r="D47" s="34"/>
      <c r="E47" s="34"/>
    </row>
    <row r="48" spans="1:5" ht="112.5" customHeight="1" hidden="1">
      <c r="A48" s="7" t="s">
        <v>19</v>
      </c>
      <c r="B48" s="2" t="s">
        <v>50</v>
      </c>
      <c r="C48" s="34">
        <f>C49</f>
        <v>0</v>
      </c>
      <c r="D48" s="34">
        <f>D49</f>
        <v>0</v>
      </c>
      <c r="E48" s="34">
        <f>E49</f>
        <v>0</v>
      </c>
    </row>
    <row r="49" spans="1:5" ht="99" customHeight="1" hidden="1">
      <c r="A49" s="5" t="s">
        <v>31</v>
      </c>
      <c r="B49" s="8" t="s">
        <v>51</v>
      </c>
      <c r="C49" s="36"/>
      <c r="D49" s="35"/>
      <c r="E49" s="35"/>
    </row>
    <row r="50" spans="1:5" ht="37.5" hidden="1">
      <c r="A50" s="7" t="s">
        <v>20</v>
      </c>
      <c r="B50" s="2" t="s">
        <v>21</v>
      </c>
      <c r="C50" s="34">
        <f>C51</f>
        <v>0</v>
      </c>
      <c r="D50" s="34">
        <f>D51</f>
        <v>0</v>
      </c>
      <c r="E50" s="34">
        <f>E51</f>
        <v>0</v>
      </c>
    </row>
    <row r="51" spans="1:5" ht="37.5" hidden="1">
      <c r="A51" s="5" t="s">
        <v>22</v>
      </c>
      <c r="B51" s="8" t="s">
        <v>23</v>
      </c>
      <c r="C51" s="37">
        <f>C52+C53+C54+C55</f>
        <v>0</v>
      </c>
      <c r="D51" s="34">
        <f>D52+D54+D55+D56</f>
        <v>0</v>
      </c>
      <c r="E51" s="34">
        <f>E52+E54+E55+E56</f>
        <v>0</v>
      </c>
    </row>
    <row r="52" spans="1:5" ht="37.5" hidden="1">
      <c r="A52" s="5" t="s">
        <v>55</v>
      </c>
      <c r="B52" s="8" t="s">
        <v>56</v>
      </c>
      <c r="C52" s="36"/>
      <c r="D52" s="35"/>
      <c r="E52" s="35"/>
    </row>
    <row r="53" spans="1:5" ht="37.5" hidden="1">
      <c r="A53" s="5" t="s">
        <v>96</v>
      </c>
      <c r="B53" s="8" t="s">
        <v>97</v>
      </c>
      <c r="C53" s="36"/>
      <c r="D53" s="34"/>
      <c r="E53" s="34"/>
    </row>
    <row r="54" spans="1:5" ht="37.5" hidden="1">
      <c r="A54" s="5" t="s">
        <v>57</v>
      </c>
      <c r="B54" s="8" t="s">
        <v>58</v>
      </c>
      <c r="C54" s="36"/>
      <c r="D54" s="35"/>
      <c r="E54" s="35"/>
    </row>
    <row r="55" spans="1:5" ht="27.75" customHeight="1" hidden="1">
      <c r="A55" s="5" t="s">
        <v>128</v>
      </c>
      <c r="B55" s="8" t="s">
        <v>248</v>
      </c>
      <c r="C55" s="36"/>
      <c r="D55" s="35"/>
      <c r="E55" s="35"/>
    </row>
    <row r="56" spans="1:5" ht="36" customHeight="1" hidden="1">
      <c r="A56" s="5"/>
      <c r="B56" s="8"/>
      <c r="C56" s="36"/>
      <c r="D56" s="34"/>
      <c r="E56" s="34"/>
    </row>
    <row r="57" spans="1:5" ht="37.5" hidden="1">
      <c r="A57" s="7" t="s">
        <v>69</v>
      </c>
      <c r="B57" s="2" t="s">
        <v>189</v>
      </c>
      <c r="C57" s="37">
        <f>C58</f>
        <v>0</v>
      </c>
      <c r="D57" s="34">
        <f>D58</f>
        <v>0</v>
      </c>
      <c r="E57" s="34">
        <f>E58+E60</f>
        <v>0</v>
      </c>
    </row>
    <row r="58" spans="1:5" ht="56.25" hidden="1">
      <c r="A58" s="7" t="s">
        <v>70</v>
      </c>
      <c r="B58" s="2" t="s">
        <v>71</v>
      </c>
      <c r="C58" s="37">
        <f>C59</f>
        <v>0</v>
      </c>
      <c r="D58" s="34">
        <f>D59</f>
        <v>0</v>
      </c>
      <c r="E58" s="34">
        <f>E59</f>
        <v>0</v>
      </c>
    </row>
    <row r="59" spans="1:5" ht="56.25" hidden="1">
      <c r="A59" s="5" t="s">
        <v>72</v>
      </c>
      <c r="B59" s="8" t="s">
        <v>73</v>
      </c>
      <c r="C59" s="36"/>
      <c r="D59" s="35"/>
      <c r="E59" s="35"/>
    </row>
    <row r="60" spans="1:5" ht="37.5" hidden="1">
      <c r="A60" s="7" t="s">
        <v>194</v>
      </c>
      <c r="B60" s="2" t="s">
        <v>195</v>
      </c>
      <c r="C60" s="36"/>
      <c r="D60" s="34"/>
      <c r="E60" s="34"/>
    </row>
    <row r="61" spans="1:5" ht="37.5" hidden="1">
      <c r="A61" s="5" t="s">
        <v>196</v>
      </c>
      <c r="B61" s="8" t="s">
        <v>197</v>
      </c>
      <c r="C61" s="36"/>
      <c r="D61" s="34"/>
      <c r="E61" s="34"/>
    </row>
    <row r="62" spans="1:5" ht="37.5" hidden="1">
      <c r="A62" s="7" t="s">
        <v>59</v>
      </c>
      <c r="B62" s="2" t="s">
        <v>66</v>
      </c>
      <c r="C62" s="37">
        <f>C63+C65</f>
        <v>0</v>
      </c>
      <c r="D62" s="37">
        <f>D63+D65</f>
        <v>0</v>
      </c>
      <c r="E62" s="37">
        <f>E63+E65</f>
        <v>0</v>
      </c>
    </row>
    <row r="63" spans="1:5" ht="150" hidden="1">
      <c r="A63" s="63" t="s">
        <v>85</v>
      </c>
      <c r="B63" s="64" t="s">
        <v>170</v>
      </c>
      <c r="C63" s="65">
        <f>C64</f>
        <v>0</v>
      </c>
      <c r="D63" s="65">
        <f>D64</f>
        <v>0</v>
      </c>
      <c r="E63" s="65">
        <f>E64</f>
        <v>0</v>
      </c>
    </row>
    <row r="64" spans="1:5" ht="131.25" hidden="1">
      <c r="A64" s="66" t="s">
        <v>90</v>
      </c>
      <c r="B64" s="67" t="s">
        <v>171</v>
      </c>
      <c r="C64" s="68"/>
      <c r="D64" s="69"/>
      <c r="E64" s="70"/>
    </row>
    <row r="65" spans="1:5" ht="56.25" hidden="1">
      <c r="A65" s="7" t="s">
        <v>86</v>
      </c>
      <c r="B65" s="2" t="s">
        <v>172</v>
      </c>
      <c r="C65" s="37">
        <f>C66</f>
        <v>0</v>
      </c>
      <c r="D65" s="34">
        <f>D66</f>
        <v>0</v>
      </c>
      <c r="E65" s="34">
        <f>E66</f>
        <v>0</v>
      </c>
    </row>
    <row r="66" spans="1:5" ht="56.25" hidden="1">
      <c r="A66" s="7" t="s">
        <v>74</v>
      </c>
      <c r="B66" s="2" t="s">
        <v>75</v>
      </c>
      <c r="C66" s="37">
        <f>C67+C68</f>
        <v>0</v>
      </c>
      <c r="D66" s="34">
        <f>D67+D68</f>
        <v>0</v>
      </c>
      <c r="E66" s="34">
        <f>E67</f>
        <v>0</v>
      </c>
    </row>
    <row r="67" spans="1:5" ht="91.5" customHeight="1" hidden="1">
      <c r="A67" s="5" t="s">
        <v>121</v>
      </c>
      <c r="B67" s="8" t="s">
        <v>122</v>
      </c>
      <c r="C67" s="36"/>
      <c r="D67" s="34"/>
      <c r="E67" s="34"/>
    </row>
    <row r="68" spans="1:5" ht="91.5" customHeight="1" hidden="1">
      <c r="A68" s="5" t="s">
        <v>156</v>
      </c>
      <c r="B68" s="8" t="s">
        <v>157</v>
      </c>
      <c r="C68" s="36"/>
      <c r="D68" s="34"/>
      <c r="E68" s="34"/>
    </row>
    <row r="69" spans="1:5" ht="166.5" customHeight="1" hidden="1">
      <c r="A69" s="7" t="s">
        <v>85</v>
      </c>
      <c r="B69" s="2" t="s">
        <v>170</v>
      </c>
      <c r="C69" s="36"/>
      <c r="D69" s="34"/>
      <c r="E69" s="34">
        <f>E70</f>
        <v>0</v>
      </c>
    </row>
    <row r="70" spans="1:5" ht="162.75" customHeight="1" hidden="1">
      <c r="A70" s="5" t="s">
        <v>90</v>
      </c>
      <c r="B70" s="8" t="s">
        <v>171</v>
      </c>
      <c r="C70" s="36"/>
      <c r="D70" s="34"/>
      <c r="E70" s="34"/>
    </row>
    <row r="71" spans="1:5" ht="35.25" customHeight="1" hidden="1">
      <c r="A71" s="7" t="s">
        <v>24</v>
      </c>
      <c r="B71" s="2" t="s">
        <v>25</v>
      </c>
      <c r="C71" s="34">
        <f>C72+C99+C101</f>
        <v>0</v>
      </c>
      <c r="D71" s="34">
        <f>D72+D99+D101</f>
        <v>0</v>
      </c>
      <c r="E71" s="34">
        <f>E72+E99+E101</f>
        <v>0</v>
      </c>
    </row>
    <row r="72" spans="1:5" ht="62.25" customHeight="1" hidden="1">
      <c r="A72" s="7" t="s">
        <v>173</v>
      </c>
      <c r="B72" s="2" t="s">
        <v>174</v>
      </c>
      <c r="C72" s="34">
        <f>C73+C75+C78+C81+C83+C87+C89+C91+C97+C85+C93+C95</f>
        <v>0</v>
      </c>
      <c r="D72" s="34">
        <f>D73+D75+D78+D81+D83+D87+D89+D91+D97+D85+D93+D95</f>
        <v>0</v>
      </c>
      <c r="E72" s="34">
        <f>E73+E75+E78+E81+E83+E87+E89+E91+E97+E85+E93+E95</f>
        <v>0</v>
      </c>
    </row>
    <row r="73" spans="1:5" ht="92.25" customHeight="1" hidden="1">
      <c r="A73" s="9" t="s">
        <v>175</v>
      </c>
      <c r="B73" s="2" t="s">
        <v>176</v>
      </c>
      <c r="C73" s="37">
        <f>C74</f>
        <v>0</v>
      </c>
      <c r="D73" s="34">
        <f>D74</f>
        <v>0</v>
      </c>
      <c r="E73" s="34">
        <f>E74</f>
        <v>0</v>
      </c>
    </row>
    <row r="74" spans="1:5" ht="114.75" customHeight="1" hidden="1">
      <c r="A74" s="9" t="s">
        <v>177</v>
      </c>
      <c r="B74" s="8" t="s">
        <v>178</v>
      </c>
      <c r="C74" s="36"/>
      <c r="D74" s="35"/>
      <c r="E74" s="35"/>
    </row>
    <row r="75" spans="1:5" ht="139.5" customHeight="1" hidden="1">
      <c r="A75" s="49" t="s">
        <v>180</v>
      </c>
      <c r="B75" s="2" t="s">
        <v>179</v>
      </c>
      <c r="C75" s="37">
        <f>C76</f>
        <v>0</v>
      </c>
      <c r="D75" s="34">
        <f>D76</f>
        <v>0</v>
      </c>
      <c r="E75" s="34">
        <f>E76</f>
        <v>0</v>
      </c>
    </row>
    <row r="76" spans="1:5" ht="152.25" customHeight="1" hidden="1">
      <c r="A76" s="9" t="s">
        <v>182</v>
      </c>
      <c r="B76" s="8" t="s">
        <v>181</v>
      </c>
      <c r="C76" s="36"/>
      <c r="D76" s="35"/>
      <c r="E76" s="35"/>
    </row>
    <row r="77" spans="1:5" ht="57" customHeight="1" hidden="1">
      <c r="A77" s="9"/>
      <c r="B77" s="8"/>
      <c r="C77" s="36"/>
      <c r="D77" s="34"/>
      <c r="E77" s="34" t="e">
        <f>D77+#REF!+#REF!+#REF!</f>
        <v>#REF!</v>
      </c>
    </row>
    <row r="78" spans="1:5" ht="90.75" customHeight="1" hidden="1">
      <c r="A78" s="49" t="s">
        <v>202</v>
      </c>
      <c r="B78" s="2" t="s">
        <v>203</v>
      </c>
      <c r="C78" s="37">
        <f>C79+C80</f>
        <v>0</v>
      </c>
      <c r="D78" s="37">
        <f>D79+D80</f>
        <v>0</v>
      </c>
      <c r="E78" s="37">
        <f>E79+E80</f>
        <v>0</v>
      </c>
    </row>
    <row r="79" spans="1:5" ht="122.25" customHeight="1" hidden="1">
      <c r="A79" s="9" t="s">
        <v>204</v>
      </c>
      <c r="B79" s="8" t="s">
        <v>205</v>
      </c>
      <c r="C79" s="36"/>
      <c r="D79" s="35"/>
      <c r="E79" s="35"/>
    </row>
    <row r="80" spans="1:5" ht="120.75" customHeight="1" hidden="1">
      <c r="A80" s="9" t="s">
        <v>290</v>
      </c>
      <c r="B80" s="8" t="s">
        <v>291</v>
      </c>
      <c r="C80" s="36"/>
      <c r="D80" s="35"/>
      <c r="E80" s="35"/>
    </row>
    <row r="81" spans="1:5" ht="97.5" customHeight="1" hidden="1">
      <c r="A81" s="49" t="s">
        <v>206</v>
      </c>
      <c r="B81" s="2" t="s">
        <v>207</v>
      </c>
      <c r="C81" s="37">
        <f>C82</f>
        <v>0</v>
      </c>
      <c r="D81" s="34">
        <f>D82</f>
        <v>0</v>
      </c>
      <c r="E81" s="34">
        <f>E82</f>
        <v>0</v>
      </c>
    </row>
    <row r="82" spans="1:5" ht="132.75" customHeight="1" hidden="1">
      <c r="A82" s="9" t="s">
        <v>208</v>
      </c>
      <c r="B82" s="8" t="s">
        <v>209</v>
      </c>
      <c r="C82" s="36"/>
      <c r="D82" s="35"/>
      <c r="E82" s="35"/>
    </row>
    <row r="83" spans="1:5" ht="97.5" customHeight="1" hidden="1">
      <c r="A83" s="49" t="s">
        <v>210</v>
      </c>
      <c r="B83" s="2" t="s">
        <v>211</v>
      </c>
      <c r="C83" s="37">
        <f>C84</f>
        <v>0</v>
      </c>
      <c r="D83" s="34">
        <f>D84</f>
        <v>0</v>
      </c>
      <c r="E83" s="34">
        <f>E84</f>
        <v>0</v>
      </c>
    </row>
    <row r="84" spans="1:5" ht="115.5" customHeight="1" hidden="1">
      <c r="A84" s="9" t="s">
        <v>212</v>
      </c>
      <c r="B84" s="8" t="s">
        <v>213</v>
      </c>
      <c r="C84" s="36"/>
      <c r="D84" s="35"/>
      <c r="E84" s="35"/>
    </row>
    <row r="85" spans="1:5" ht="118.5" customHeight="1" hidden="1">
      <c r="A85" s="49" t="s">
        <v>278</v>
      </c>
      <c r="B85" s="2" t="s">
        <v>280</v>
      </c>
      <c r="C85" s="37">
        <f>C86</f>
        <v>0</v>
      </c>
      <c r="D85" s="37">
        <f>D86</f>
        <v>0</v>
      </c>
      <c r="E85" s="37">
        <f>E86</f>
        <v>0</v>
      </c>
    </row>
    <row r="86" spans="1:5" ht="155.25" customHeight="1" hidden="1">
      <c r="A86" s="9" t="s">
        <v>279</v>
      </c>
      <c r="B86" s="8" t="s">
        <v>281</v>
      </c>
      <c r="C86" s="36"/>
      <c r="D86" s="35"/>
      <c r="E86" s="35"/>
    </row>
    <row r="87" spans="1:5" ht="114" customHeight="1" hidden="1">
      <c r="A87" s="49" t="s">
        <v>214</v>
      </c>
      <c r="B87" s="2" t="s">
        <v>215</v>
      </c>
      <c r="C87" s="37">
        <f>C88</f>
        <v>0</v>
      </c>
      <c r="D87" s="34">
        <f>D88</f>
        <v>0</v>
      </c>
      <c r="E87" s="34">
        <f>E88</f>
        <v>0</v>
      </c>
    </row>
    <row r="88" spans="1:5" ht="178.5" customHeight="1" hidden="1">
      <c r="A88" s="9" t="s">
        <v>216</v>
      </c>
      <c r="B88" s="8" t="s">
        <v>217</v>
      </c>
      <c r="C88" s="36"/>
      <c r="D88" s="35"/>
      <c r="E88" s="35"/>
    </row>
    <row r="89" spans="1:5" ht="96" customHeight="1" hidden="1">
      <c r="A89" s="49" t="s">
        <v>218</v>
      </c>
      <c r="B89" s="2" t="s">
        <v>219</v>
      </c>
      <c r="C89" s="37">
        <f>C90</f>
        <v>0</v>
      </c>
      <c r="D89" s="34">
        <f>D90</f>
        <v>0</v>
      </c>
      <c r="E89" s="34">
        <f>E90</f>
        <v>0</v>
      </c>
    </row>
    <row r="90" spans="1:5" ht="137.25" customHeight="1" hidden="1">
      <c r="A90" s="9" t="s">
        <v>220</v>
      </c>
      <c r="B90" s="8" t="s">
        <v>221</v>
      </c>
      <c r="C90" s="36"/>
      <c r="D90" s="35"/>
      <c r="E90" s="35"/>
    </row>
    <row r="91" spans="1:5" ht="96.75" customHeight="1" hidden="1">
      <c r="A91" s="49" t="s">
        <v>222</v>
      </c>
      <c r="B91" s="2" t="s">
        <v>223</v>
      </c>
      <c r="C91" s="37">
        <f>C92</f>
        <v>0</v>
      </c>
      <c r="D91" s="34">
        <f>D92</f>
        <v>0</v>
      </c>
      <c r="E91" s="34">
        <f>E92</f>
        <v>0</v>
      </c>
    </row>
    <row r="92" spans="1:5" ht="143.25" customHeight="1" hidden="1">
      <c r="A92" s="9" t="s">
        <v>224</v>
      </c>
      <c r="B92" s="8" t="s">
        <v>225</v>
      </c>
      <c r="C92" s="36"/>
      <c r="D92" s="35"/>
      <c r="E92" s="35"/>
    </row>
    <row r="93" spans="1:5" ht="153.75" customHeight="1" hidden="1">
      <c r="A93" s="49" t="s">
        <v>282</v>
      </c>
      <c r="B93" s="2" t="s">
        <v>284</v>
      </c>
      <c r="C93" s="37">
        <f>C94</f>
        <v>0</v>
      </c>
      <c r="D93" s="37">
        <f>D94</f>
        <v>0</v>
      </c>
      <c r="E93" s="37">
        <f>E94</f>
        <v>0</v>
      </c>
    </row>
    <row r="94" spans="1:5" ht="173.25" customHeight="1" hidden="1">
      <c r="A94" s="9" t="s">
        <v>283</v>
      </c>
      <c r="B94" s="8" t="s">
        <v>285</v>
      </c>
      <c r="C94" s="36"/>
      <c r="D94" s="35"/>
      <c r="E94" s="35"/>
    </row>
    <row r="95" spans="1:5" ht="104.25" customHeight="1" hidden="1">
      <c r="A95" s="49" t="s">
        <v>286</v>
      </c>
      <c r="B95" s="2" t="s">
        <v>288</v>
      </c>
      <c r="C95" s="37">
        <f>C96</f>
        <v>0</v>
      </c>
      <c r="D95" s="37">
        <f>D96</f>
        <v>0</v>
      </c>
      <c r="E95" s="37">
        <f>E96</f>
        <v>0</v>
      </c>
    </row>
    <row r="96" spans="1:5" ht="121.5" customHeight="1" hidden="1">
      <c r="A96" s="9" t="s">
        <v>287</v>
      </c>
      <c r="B96" s="8" t="s">
        <v>289</v>
      </c>
      <c r="C96" s="36"/>
      <c r="D96" s="35"/>
      <c r="E96" s="35"/>
    </row>
    <row r="97" spans="1:5" ht="105" customHeight="1" hidden="1">
      <c r="A97" s="49" t="s">
        <v>226</v>
      </c>
      <c r="B97" s="2" t="s">
        <v>227</v>
      </c>
      <c r="C97" s="37">
        <f>C98</f>
        <v>0</v>
      </c>
      <c r="D97" s="37">
        <f>D98</f>
        <v>0</v>
      </c>
      <c r="E97" s="34">
        <f>E98</f>
        <v>0</v>
      </c>
    </row>
    <row r="98" spans="1:5" ht="144" customHeight="1" hidden="1">
      <c r="A98" s="9" t="s">
        <v>228</v>
      </c>
      <c r="B98" s="8" t="s">
        <v>229</v>
      </c>
      <c r="C98" s="36"/>
      <c r="D98" s="35"/>
      <c r="E98" s="35"/>
    </row>
    <row r="99" spans="1:5" ht="78" customHeight="1" hidden="1">
      <c r="A99" s="49" t="s">
        <v>264</v>
      </c>
      <c r="B99" s="2" t="s">
        <v>263</v>
      </c>
      <c r="C99" s="37">
        <f>C100</f>
        <v>0</v>
      </c>
      <c r="D99" s="34">
        <f>D100</f>
        <v>0</v>
      </c>
      <c r="E99" s="34">
        <f>E100</f>
        <v>0</v>
      </c>
    </row>
    <row r="100" spans="1:5" ht="112.5" customHeight="1" hidden="1">
      <c r="A100" s="9" t="s">
        <v>261</v>
      </c>
      <c r="B100" s="8" t="s">
        <v>262</v>
      </c>
      <c r="C100" s="36"/>
      <c r="D100" s="35"/>
      <c r="E100" s="35"/>
    </row>
    <row r="101" spans="1:5" ht="111.75" customHeight="1" hidden="1">
      <c r="A101" s="49" t="s">
        <v>230</v>
      </c>
      <c r="B101" s="2" t="s">
        <v>231</v>
      </c>
      <c r="C101" s="37">
        <f>C102</f>
        <v>0</v>
      </c>
      <c r="D101" s="34">
        <f>D102</f>
        <v>0</v>
      </c>
      <c r="E101" s="34">
        <f>E102</f>
        <v>0</v>
      </c>
    </row>
    <row r="102" spans="1:5" ht="104.25" customHeight="1" hidden="1">
      <c r="A102" s="9" t="s">
        <v>232</v>
      </c>
      <c r="B102" s="8" t="s">
        <v>233</v>
      </c>
      <c r="C102" s="35"/>
      <c r="D102" s="35"/>
      <c r="E102" s="35"/>
    </row>
    <row r="103" spans="1:5" ht="18.75">
      <c r="A103" s="10" t="s">
        <v>32</v>
      </c>
      <c r="B103" s="11" t="s">
        <v>26</v>
      </c>
      <c r="C103" s="38">
        <f>C104+C182</f>
        <v>-26649595.31</v>
      </c>
      <c r="D103" s="38">
        <f>D104+D182</f>
        <v>0</v>
      </c>
      <c r="E103" s="38">
        <f>E104+E182</f>
        <v>0</v>
      </c>
    </row>
    <row r="104" spans="1:5" ht="37.5">
      <c r="A104" s="10" t="s">
        <v>35</v>
      </c>
      <c r="B104" s="12" t="s">
        <v>45</v>
      </c>
      <c r="C104" s="38">
        <f>C105+C146+C114+C170</f>
        <v>-26649595.31</v>
      </c>
      <c r="D104" s="38">
        <f>D105+D146+D114+D170</f>
        <v>0</v>
      </c>
      <c r="E104" s="38">
        <f>E105+E146+E114+E170</f>
        <v>0</v>
      </c>
    </row>
    <row r="105" spans="1:5" ht="37.5">
      <c r="A105" s="10" t="s">
        <v>129</v>
      </c>
      <c r="B105" s="12" t="s">
        <v>100</v>
      </c>
      <c r="C105" s="33">
        <f>C106+C108</f>
        <v>1932258</v>
      </c>
      <c r="D105" s="33">
        <f>D106+D108+D112</f>
        <v>0</v>
      </c>
      <c r="E105" s="33">
        <f>E106+E108+E112</f>
        <v>0</v>
      </c>
    </row>
    <row r="106" spans="1:5" ht="37.5" hidden="1">
      <c r="A106" s="13" t="s">
        <v>130</v>
      </c>
      <c r="B106" s="12" t="s">
        <v>36</v>
      </c>
      <c r="C106" s="38">
        <f>C107</f>
        <v>0</v>
      </c>
      <c r="D106" s="38">
        <f>D107</f>
        <v>0</v>
      </c>
      <c r="E106" s="38">
        <f>E107</f>
        <v>0</v>
      </c>
    </row>
    <row r="107" spans="1:5" ht="56.25" hidden="1">
      <c r="A107" s="14" t="s">
        <v>131</v>
      </c>
      <c r="B107" s="15" t="s">
        <v>190</v>
      </c>
      <c r="C107" s="46"/>
      <c r="D107" s="46"/>
      <c r="E107" s="46"/>
    </row>
    <row r="108" spans="1:5" ht="56.25">
      <c r="A108" s="13" t="s">
        <v>132</v>
      </c>
      <c r="B108" s="12" t="s">
        <v>101</v>
      </c>
      <c r="C108" s="74">
        <f>C109</f>
        <v>1932258</v>
      </c>
      <c r="D108" s="74">
        <f>D109</f>
        <v>0</v>
      </c>
      <c r="E108" s="74">
        <f>E109</f>
        <v>0</v>
      </c>
    </row>
    <row r="109" spans="1:5" ht="75">
      <c r="A109" s="14" t="s">
        <v>133</v>
      </c>
      <c r="B109" s="15" t="s">
        <v>102</v>
      </c>
      <c r="C109" s="74">
        <v>1932258</v>
      </c>
      <c r="D109" s="34"/>
      <c r="E109" s="34"/>
    </row>
    <row r="110" spans="1:5" ht="18.75" hidden="1">
      <c r="A110" s="13"/>
      <c r="B110" s="19"/>
      <c r="C110" s="40"/>
      <c r="D110" s="34"/>
      <c r="E110" s="34"/>
    </row>
    <row r="111" spans="1:5" ht="18.75" hidden="1">
      <c r="A111" s="14"/>
      <c r="B111" s="15"/>
      <c r="C111" s="40"/>
      <c r="D111" s="34"/>
      <c r="E111" s="34"/>
    </row>
    <row r="112" spans="1:5" ht="18.75" hidden="1">
      <c r="A112" s="10" t="s">
        <v>250</v>
      </c>
      <c r="B112" s="12" t="s">
        <v>82</v>
      </c>
      <c r="C112" s="41">
        <f>C113</f>
        <v>0</v>
      </c>
      <c r="D112" s="41">
        <f>D113</f>
        <v>0</v>
      </c>
      <c r="E112" s="41">
        <f>E113</f>
        <v>0</v>
      </c>
    </row>
    <row r="113" spans="1:5" ht="18.75" hidden="1">
      <c r="A113" s="17" t="s">
        <v>249</v>
      </c>
      <c r="B113" s="18" t="s">
        <v>83</v>
      </c>
      <c r="C113" s="41"/>
      <c r="D113" s="34"/>
      <c r="E113" s="34"/>
    </row>
    <row r="114" spans="1:5" ht="51" customHeight="1">
      <c r="A114" s="10" t="s">
        <v>134</v>
      </c>
      <c r="B114" s="19" t="s">
        <v>112</v>
      </c>
      <c r="C114" s="38">
        <f>C135+C118+C120+C133+C131+C127+C129+C123+C125+C115+C121</f>
        <v>-42522344.4</v>
      </c>
      <c r="D114" s="38">
        <f>D135+D118+D120+D133+D131+D127+D129+D123+D125+D115</f>
        <v>0</v>
      </c>
      <c r="E114" s="38">
        <f>E135+E118+E120+E133+E131+E127+E129+E123+E125+E115</f>
        <v>0</v>
      </c>
    </row>
    <row r="115" spans="1:5" ht="93.75" customHeight="1">
      <c r="A115" s="71" t="s">
        <v>298</v>
      </c>
      <c r="B115" s="72" t="s">
        <v>292</v>
      </c>
      <c r="C115" s="38">
        <f>C116</f>
        <v>-50000000</v>
      </c>
      <c r="D115" s="38">
        <f>D116</f>
        <v>0</v>
      </c>
      <c r="E115" s="38">
        <f>E116</f>
        <v>0</v>
      </c>
    </row>
    <row r="116" spans="1:5" ht="76.5" customHeight="1">
      <c r="A116" s="73" t="s">
        <v>297</v>
      </c>
      <c r="B116" s="18" t="s">
        <v>293</v>
      </c>
      <c r="C116" s="74">
        <v>-50000000</v>
      </c>
      <c r="D116" s="74"/>
      <c r="E116" s="74">
        <v>0</v>
      </c>
    </row>
    <row r="117" spans="1:5" ht="131.25">
      <c r="A117" s="10" t="s">
        <v>272</v>
      </c>
      <c r="B117" s="12" t="s">
        <v>273</v>
      </c>
      <c r="C117" s="43">
        <f>C118</f>
        <v>1074801.6</v>
      </c>
      <c r="D117" s="42">
        <f>D118</f>
        <v>0</v>
      </c>
      <c r="E117" s="42">
        <f>E118</f>
        <v>0</v>
      </c>
    </row>
    <row r="118" spans="1:5" ht="150">
      <c r="A118" s="17" t="s">
        <v>274</v>
      </c>
      <c r="B118" s="18" t="s">
        <v>275</v>
      </c>
      <c r="C118" s="41">
        <v>1074801.6</v>
      </c>
      <c r="D118" s="34"/>
      <c r="E118" s="34"/>
    </row>
    <row r="119" spans="1:5" ht="75" hidden="1">
      <c r="A119" s="10" t="s">
        <v>267</v>
      </c>
      <c r="B119" s="12" t="s">
        <v>268</v>
      </c>
      <c r="C119" s="42">
        <f>C120</f>
        <v>0</v>
      </c>
      <c r="D119" s="34">
        <f>D120</f>
        <v>0</v>
      </c>
      <c r="E119" s="34">
        <f>E120</f>
        <v>0</v>
      </c>
    </row>
    <row r="120" spans="1:5" ht="87" customHeight="1" hidden="1">
      <c r="A120" s="17" t="s">
        <v>269</v>
      </c>
      <c r="B120" s="18" t="s">
        <v>270</v>
      </c>
      <c r="C120" s="41"/>
      <c r="D120" s="34"/>
      <c r="E120" s="34"/>
    </row>
    <row r="121" spans="1:5" ht="102" customHeight="1">
      <c r="A121" s="10" t="s">
        <v>309</v>
      </c>
      <c r="B121" s="12" t="s">
        <v>308</v>
      </c>
      <c r="C121" s="41">
        <f>C122</f>
        <v>90264</v>
      </c>
      <c r="D121" s="34"/>
      <c r="E121" s="34"/>
    </row>
    <row r="122" spans="1:5" ht="103.5" customHeight="1">
      <c r="A122" s="17" t="s">
        <v>311</v>
      </c>
      <c r="B122" s="18" t="s">
        <v>310</v>
      </c>
      <c r="C122" s="41">
        <v>90264</v>
      </c>
      <c r="D122" s="34"/>
      <c r="E122" s="34"/>
    </row>
    <row r="123" spans="1:10" ht="56.25" hidden="1">
      <c r="A123" s="13" t="s">
        <v>193</v>
      </c>
      <c r="B123" s="52" t="s">
        <v>251</v>
      </c>
      <c r="C123" s="44">
        <f>C124</f>
        <v>0</v>
      </c>
      <c r="D123" s="44">
        <f>D124</f>
        <v>0</v>
      </c>
      <c r="E123" s="44">
        <f>E124</f>
        <v>0</v>
      </c>
      <c r="J123" s="1" t="s">
        <v>63</v>
      </c>
    </row>
    <row r="124" spans="1:5" ht="56.25" hidden="1">
      <c r="A124" s="14" t="s">
        <v>191</v>
      </c>
      <c r="B124" s="53" t="s">
        <v>192</v>
      </c>
      <c r="C124" s="44"/>
      <c r="D124" s="34"/>
      <c r="E124" s="34"/>
    </row>
    <row r="125" spans="1:5" ht="93.75" hidden="1">
      <c r="A125" s="14" t="s">
        <v>238</v>
      </c>
      <c r="B125" s="29" t="s">
        <v>239</v>
      </c>
      <c r="C125" s="44">
        <f>C126</f>
        <v>0</v>
      </c>
      <c r="D125" s="44">
        <f>D126</f>
        <v>0</v>
      </c>
      <c r="E125" s="44">
        <f>E126</f>
        <v>0</v>
      </c>
    </row>
    <row r="126" spans="1:5" ht="93.75" hidden="1">
      <c r="A126" s="14" t="s">
        <v>240</v>
      </c>
      <c r="B126" s="53" t="s">
        <v>241</v>
      </c>
      <c r="C126" s="77"/>
      <c r="D126" s="77"/>
      <c r="E126" s="77"/>
    </row>
    <row r="127" spans="1:5" ht="75" hidden="1">
      <c r="A127" s="30" t="s">
        <v>183</v>
      </c>
      <c r="B127" s="21" t="s">
        <v>123</v>
      </c>
      <c r="C127" s="43">
        <f>C128</f>
        <v>0</v>
      </c>
      <c r="D127" s="34">
        <f>D128</f>
        <v>0</v>
      </c>
      <c r="E127" s="34">
        <f>E128</f>
        <v>0</v>
      </c>
    </row>
    <row r="128" spans="1:5" ht="75" hidden="1">
      <c r="A128" s="31" t="s">
        <v>184</v>
      </c>
      <c r="B128" s="23" t="s">
        <v>124</v>
      </c>
      <c r="C128" s="74">
        <v>0</v>
      </c>
      <c r="D128" s="74"/>
      <c r="E128" s="74"/>
    </row>
    <row r="129" spans="1:5" ht="56.25" hidden="1">
      <c r="A129" s="30" t="s">
        <v>185</v>
      </c>
      <c r="B129" s="21" t="s">
        <v>125</v>
      </c>
      <c r="C129" s="43">
        <f>C130</f>
        <v>0</v>
      </c>
      <c r="D129" s="34">
        <f>D130</f>
        <v>0</v>
      </c>
      <c r="E129" s="34">
        <f>E130</f>
        <v>0</v>
      </c>
    </row>
    <row r="130" spans="1:5" ht="56.25" hidden="1">
      <c r="A130" s="31" t="s">
        <v>186</v>
      </c>
      <c r="B130" s="23" t="s">
        <v>126</v>
      </c>
      <c r="C130" s="74"/>
      <c r="D130" s="74"/>
      <c r="E130" s="74"/>
    </row>
    <row r="131" spans="1:5" ht="37.5" hidden="1">
      <c r="A131" s="10" t="s">
        <v>187</v>
      </c>
      <c r="B131" s="29" t="s">
        <v>113</v>
      </c>
      <c r="C131" s="62">
        <f>C132</f>
        <v>0</v>
      </c>
      <c r="D131" s="34">
        <f>D132</f>
        <v>0</v>
      </c>
      <c r="E131" s="34">
        <f>E132</f>
        <v>0</v>
      </c>
    </row>
    <row r="132" spans="1:5" ht="37.5" hidden="1">
      <c r="A132" s="17" t="s">
        <v>188</v>
      </c>
      <c r="B132" s="23" t="s">
        <v>114</v>
      </c>
      <c r="C132" s="74"/>
      <c r="D132" s="74"/>
      <c r="E132" s="74"/>
    </row>
    <row r="133" spans="1:5" ht="49.5" customHeight="1" hidden="1">
      <c r="A133" s="10" t="s">
        <v>303</v>
      </c>
      <c r="B133" s="21" t="s">
        <v>304</v>
      </c>
      <c r="C133" s="44">
        <f>C134</f>
        <v>0</v>
      </c>
      <c r="D133" s="44">
        <f>D134</f>
        <v>0</v>
      </c>
      <c r="E133" s="44"/>
    </row>
    <row r="134" spans="1:5" ht="64.5" customHeight="1" hidden="1">
      <c r="A134" s="17" t="s">
        <v>305</v>
      </c>
      <c r="B134" s="23" t="s">
        <v>306</v>
      </c>
      <c r="C134" s="44"/>
      <c r="D134" s="44"/>
      <c r="E134" s="44"/>
    </row>
    <row r="135" spans="1:5" ht="18.75">
      <c r="A135" s="10" t="s">
        <v>135</v>
      </c>
      <c r="B135" s="12" t="s">
        <v>33</v>
      </c>
      <c r="C135" s="38">
        <f>C136</f>
        <v>6312590</v>
      </c>
      <c r="D135" s="38">
        <f>D136</f>
        <v>0</v>
      </c>
      <c r="E135" s="38">
        <f>E136</f>
        <v>0</v>
      </c>
    </row>
    <row r="136" spans="1:5" ht="37.5">
      <c r="A136" s="10" t="s">
        <v>136</v>
      </c>
      <c r="B136" s="12" t="s">
        <v>48</v>
      </c>
      <c r="C136" s="38">
        <f>C142+C145+C143+C144+C141+C140+C137+C139+C138</f>
        <v>6312590</v>
      </c>
      <c r="D136" s="38">
        <f>D142+D145+D143+D144+D141+D140+D137+D139</f>
        <v>0</v>
      </c>
      <c r="E136" s="38">
        <f>E142+E145+E143+E144+E141+E140+E137+E139</f>
        <v>0</v>
      </c>
    </row>
    <row r="137" spans="1:5" ht="93.75" hidden="1">
      <c r="A137" s="83" t="s">
        <v>136</v>
      </c>
      <c r="B137" s="84" t="s">
        <v>294</v>
      </c>
      <c r="C137" s="85"/>
      <c r="D137" s="85">
        <v>0</v>
      </c>
      <c r="E137" s="85">
        <v>0</v>
      </c>
    </row>
    <row r="138" spans="1:5" ht="141" customHeight="1">
      <c r="A138" s="17" t="s">
        <v>136</v>
      </c>
      <c r="B138" s="18" t="s">
        <v>312</v>
      </c>
      <c r="C138" s="86">
        <v>4050150</v>
      </c>
      <c r="D138" s="86"/>
      <c r="E138" s="86"/>
    </row>
    <row r="139" spans="1:5" ht="56.25">
      <c r="A139" s="17" t="s">
        <v>136</v>
      </c>
      <c r="B139" s="18" t="s">
        <v>276</v>
      </c>
      <c r="C139" s="41">
        <v>2204100</v>
      </c>
      <c r="D139" s="38"/>
      <c r="E139" s="38"/>
    </row>
    <row r="140" spans="1:5" ht="37.5" hidden="1">
      <c r="A140" s="17" t="s">
        <v>136</v>
      </c>
      <c r="B140" s="18" t="s">
        <v>84</v>
      </c>
      <c r="C140" s="45"/>
      <c r="D140" s="34"/>
      <c r="E140" s="34"/>
    </row>
    <row r="141" spans="1:5" ht="56.25" hidden="1">
      <c r="A141" s="17" t="s">
        <v>136</v>
      </c>
      <c r="B141" s="18" t="s">
        <v>127</v>
      </c>
      <c r="C141" s="74">
        <v>0</v>
      </c>
      <c r="D141" s="74">
        <v>0</v>
      </c>
      <c r="E141" s="74"/>
    </row>
    <row r="142" spans="1:5" ht="56.25">
      <c r="A142" s="17" t="s">
        <v>136</v>
      </c>
      <c r="B142" s="18" t="s">
        <v>316</v>
      </c>
      <c r="C142" s="41">
        <v>58340</v>
      </c>
      <c r="D142" s="34"/>
      <c r="E142" s="34">
        <v>0</v>
      </c>
    </row>
    <row r="143" spans="1:5" ht="115.5" customHeight="1" hidden="1">
      <c r="A143" s="17" t="s">
        <v>136</v>
      </c>
      <c r="B143" s="18" t="s">
        <v>295</v>
      </c>
      <c r="C143" s="74"/>
      <c r="D143" s="75"/>
      <c r="E143" s="74"/>
    </row>
    <row r="144" spans="1:5" ht="112.5" hidden="1">
      <c r="A144" s="17" t="s">
        <v>136</v>
      </c>
      <c r="B144" s="18" t="s">
        <v>259</v>
      </c>
      <c r="C144" s="74"/>
      <c r="D144" s="74"/>
      <c r="E144" s="76"/>
    </row>
    <row r="145" spans="1:8" ht="158.25" customHeight="1" hidden="1">
      <c r="A145" s="17" t="s">
        <v>136</v>
      </c>
      <c r="B145" s="18" t="s">
        <v>260</v>
      </c>
      <c r="C145" s="74"/>
      <c r="D145" s="74"/>
      <c r="E145" s="74"/>
      <c r="F145" s="41"/>
      <c r="G145" s="34"/>
      <c r="H145" s="34"/>
    </row>
    <row r="146" spans="1:6" ht="47.25" customHeight="1">
      <c r="A146" s="10" t="s">
        <v>137</v>
      </c>
      <c r="B146" s="12" t="s">
        <v>103</v>
      </c>
      <c r="C146" s="38">
        <f>C149+C151+C155+C167+C147+C168+C153</f>
        <v>12365305.25</v>
      </c>
      <c r="D146" s="38">
        <f>D149+D151+D155+D167+D147+D168+D153</f>
        <v>0</v>
      </c>
      <c r="E146" s="38">
        <f>E149+E151+E155+E167+E147+E168</f>
        <v>0</v>
      </c>
      <c r="F146" s="38">
        <f>F149+F151+F155+F167+F147+F168</f>
        <v>0</v>
      </c>
    </row>
    <row r="147" spans="1:5" ht="93.75" hidden="1">
      <c r="A147" s="10" t="s">
        <v>138</v>
      </c>
      <c r="B147" s="12" t="s">
        <v>116</v>
      </c>
      <c r="C147" s="38">
        <f>C148</f>
        <v>0</v>
      </c>
      <c r="D147" s="34">
        <f>D148</f>
        <v>0</v>
      </c>
      <c r="E147" s="34">
        <f>E148</f>
        <v>0</v>
      </c>
    </row>
    <row r="148" spans="1:5" ht="116.25" customHeight="1" hidden="1">
      <c r="A148" s="17" t="s">
        <v>139</v>
      </c>
      <c r="B148" s="18" t="s">
        <v>115</v>
      </c>
      <c r="C148" s="78"/>
      <c r="D148" s="78"/>
      <c r="E148" s="78"/>
    </row>
    <row r="149" spans="1:5" ht="56.25">
      <c r="A149" s="13" t="s">
        <v>140</v>
      </c>
      <c r="B149" s="12" t="s">
        <v>46</v>
      </c>
      <c r="C149" s="38">
        <f>C150</f>
        <v>38633</v>
      </c>
      <c r="D149" s="34">
        <f>D150</f>
        <v>0</v>
      </c>
      <c r="E149" s="34">
        <f>E150</f>
        <v>0</v>
      </c>
    </row>
    <row r="150" spans="1:5" ht="75">
      <c r="A150" s="14" t="s">
        <v>141</v>
      </c>
      <c r="B150" s="15" t="s">
        <v>104</v>
      </c>
      <c r="C150" s="78">
        <v>38633</v>
      </c>
      <c r="D150" s="78"/>
      <c r="E150" s="78"/>
    </row>
    <row r="151" spans="1:8" ht="75" hidden="1">
      <c r="A151" s="13" t="s">
        <v>142</v>
      </c>
      <c r="B151" s="19" t="s">
        <v>47</v>
      </c>
      <c r="C151" s="38">
        <f>C152</f>
        <v>0</v>
      </c>
      <c r="D151" s="34">
        <f>D152</f>
        <v>0</v>
      </c>
      <c r="E151" s="34">
        <f>E152</f>
        <v>0</v>
      </c>
      <c r="H151" s="1" t="s">
        <v>63</v>
      </c>
    </row>
    <row r="152" spans="1:5" ht="75" hidden="1">
      <c r="A152" s="14" t="s">
        <v>143</v>
      </c>
      <c r="B152" s="15" t="s">
        <v>105</v>
      </c>
      <c r="C152" s="40"/>
      <c r="D152" s="34"/>
      <c r="E152" s="34"/>
    </row>
    <row r="153" spans="1:5" ht="37.5" hidden="1">
      <c r="A153" s="13" t="s">
        <v>200</v>
      </c>
      <c r="B153" s="15" t="s">
        <v>198</v>
      </c>
      <c r="C153" s="58">
        <f>C154</f>
        <v>0</v>
      </c>
      <c r="D153" s="58">
        <f>D154</f>
        <v>0</v>
      </c>
      <c r="E153" s="58">
        <f>E154</f>
        <v>0</v>
      </c>
    </row>
    <row r="154" spans="1:5" ht="56.25" hidden="1">
      <c r="A154" s="14" t="s">
        <v>201</v>
      </c>
      <c r="B154" s="15" t="s">
        <v>199</v>
      </c>
      <c r="C154" s="40"/>
      <c r="D154" s="35"/>
      <c r="E154" s="34"/>
    </row>
    <row r="155" spans="1:5" ht="75">
      <c r="A155" s="10" t="s">
        <v>144</v>
      </c>
      <c r="B155" s="12" t="s">
        <v>106</v>
      </c>
      <c r="C155" s="38">
        <f>C156+C157+C158+C159+C160+C161+C162+C163+C165+C164</f>
        <v>10725618.25</v>
      </c>
      <c r="D155" s="38">
        <f>D156+D157+D158+D159+D160+D161+D162+D163+D165+D164</f>
        <v>0</v>
      </c>
      <c r="E155" s="38">
        <f>E156+E157+E158+E159+E160+E161+E162+E163+E165+E164</f>
        <v>0</v>
      </c>
    </row>
    <row r="156" spans="1:5" ht="56.25" hidden="1">
      <c r="A156" s="17" t="s">
        <v>145</v>
      </c>
      <c r="B156" s="18" t="s">
        <v>43</v>
      </c>
      <c r="C156" s="78"/>
      <c r="D156" s="78"/>
      <c r="E156" s="78"/>
    </row>
    <row r="157" spans="1:5" ht="56.25" hidden="1">
      <c r="A157" s="17" t="s">
        <v>265</v>
      </c>
      <c r="B157" s="18" t="s">
        <v>44</v>
      </c>
      <c r="C157" s="39"/>
      <c r="D157" s="34"/>
      <c r="E157" s="34"/>
    </row>
    <row r="158" spans="1:5" ht="131.25" hidden="1">
      <c r="A158" s="17" t="s">
        <v>145</v>
      </c>
      <c r="B158" s="24" t="s">
        <v>77</v>
      </c>
      <c r="C158" s="79"/>
      <c r="D158" s="80"/>
      <c r="E158" s="80"/>
    </row>
    <row r="159" spans="1:5" ht="150" hidden="1">
      <c r="A159" s="17" t="s">
        <v>145</v>
      </c>
      <c r="B159" s="24" t="s">
        <v>81</v>
      </c>
      <c r="C159" s="74"/>
      <c r="D159" s="74"/>
      <c r="E159" s="74"/>
    </row>
    <row r="160" spans="1:5" ht="168.75" hidden="1">
      <c r="A160" s="17" t="s">
        <v>145</v>
      </c>
      <c r="B160" s="24" t="s">
        <v>79</v>
      </c>
      <c r="C160" s="78"/>
      <c r="D160" s="78"/>
      <c r="E160" s="78"/>
    </row>
    <row r="161" spans="1:5" ht="93.75" hidden="1">
      <c r="A161" s="17" t="s">
        <v>145</v>
      </c>
      <c r="B161" s="24" t="s">
        <v>80</v>
      </c>
      <c r="C161" s="79"/>
      <c r="D161" s="80"/>
      <c r="E161" s="80"/>
    </row>
    <row r="162" spans="1:5" ht="150">
      <c r="A162" s="17" t="s">
        <v>145</v>
      </c>
      <c r="B162" s="24" t="s">
        <v>78</v>
      </c>
      <c r="C162" s="78">
        <f>-1872500-282900</f>
        <v>-2155400</v>
      </c>
      <c r="D162" s="78"/>
      <c r="E162" s="78"/>
    </row>
    <row r="163" spans="1:5" ht="93.75" hidden="1">
      <c r="A163" s="17" t="s">
        <v>145</v>
      </c>
      <c r="B163" s="24" t="s">
        <v>76</v>
      </c>
      <c r="C163" s="47"/>
      <c r="D163" s="47"/>
      <c r="E163" s="47"/>
    </row>
    <row r="164" spans="1:5" ht="206.25">
      <c r="A164" s="17" t="s">
        <v>145</v>
      </c>
      <c r="B164" s="25" t="s">
        <v>87</v>
      </c>
      <c r="C164" s="74">
        <v>155936.25</v>
      </c>
      <c r="D164" s="74"/>
      <c r="E164" s="74"/>
    </row>
    <row r="165" spans="1:5" ht="56.25">
      <c r="A165" s="17" t="s">
        <v>145</v>
      </c>
      <c r="B165" s="18" t="s">
        <v>271</v>
      </c>
      <c r="C165" s="46">
        <f>1284360+11440722</f>
        <v>12725082</v>
      </c>
      <c r="D165" s="35"/>
      <c r="E165" s="35"/>
    </row>
    <row r="166" spans="1:7" ht="112.5">
      <c r="A166" s="10" t="s">
        <v>146</v>
      </c>
      <c r="B166" s="19" t="s">
        <v>107</v>
      </c>
      <c r="C166" s="43">
        <f>C167</f>
        <v>95510</v>
      </c>
      <c r="D166" s="34">
        <f>D167</f>
        <v>0</v>
      </c>
      <c r="E166" s="34">
        <f>E167</f>
        <v>0</v>
      </c>
      <c r="G166" s="1" t="s">
        <v>296</v>
      </c>
    </row>
    <row r="167" spans="1:5" ht="112.5">
      <c r="A167" s="17" t="s">
        <v>147</v>
      </c>
      <c r="B167" s="15" t="s">
        <v>108</v>
      </c>
      <c r="C167" s="78">
        <v>95510</v>
      </c>
      <c r="D167" s="78"/>
      <c r="E167" s="78"/>
    </row>
    <row r="168" spans="1:5" ht="112.5">
      <c r="A168" s="13" t="s">
        <v>148</v>
      </c>
      <c r="B168" s="19" t="s">
        <v>109</v>
      </c>
      <c r="C168" s="43">
        <f>C169</f>
        <v>1505544</v>
      </c>
      <c r="D168" s="34">
        <f>D169</f>
        <v>0</v>
      </c>
      <c r="E168" s="34">
        <f>E169</f>
        <v>0</v>
      </c>
    </row>
    <row r="169" spans="1:5" ht="93.75">
      <c r="A169" s="14" t="s">
        <v>149</v>
      </c>
      <c r="B169" s="15" t="s">
        <v>110</v>
      </c>
      <c r="C169" s="79">
        <v>1505544</v>
      </c>
      <c r="D169" s="80"/>
      <c r="E169" s="80"/>
    </row>
    <row r="170" spans="1:5" ht="18.75">
      <c r="A170" s="10" t="s">
        <v>150</v>
      </c>
      <c r="B170" s="12" t="s">
        <v>40</v>
      </c>
      <c r="C170" s="43">
        <f>C171+C177+C173+C175</f>
        <v>1575185.8399999999</v>
      </c>
      <c r="D170" s="43">
        <f>D171+D177+D173+D175</f>
        <v>0</v>
      </c>
      <c r="E170" s="43">
        <f>E171+E177+E173+E175</f>
        <v>0</v>
      </c>
    </row>
    <row r="171" spans="1:5" ht="93.75" hidden="1">
      <c r="A171" s="17" t="s">
        <v>151</v>
      </c>
      <c r="B171" s="19" t="s">
        <v>111</v>
      </c>
      <c r="C171" s="44">
        <f>C172</f>
        <v>0</v>
      </c>
      <c r="D171" s="34">
        <f>D172</f>
        <v>0</v>
      </c>
      <c r="E171" s="34">
        <f>E172</f>
        <v>0</v>
      </c>
    </row>
    <row r="172" spans="1:5" ht="93.75" hidden="1">
      <c r="A172" s="17" t="s">
        <v>152</v>
      </c>
      <c r="B172" s="15" t="s">
        <v>42</v>
      </c>
      <c r="C172" s="41"/>
      <c r="D172" s="41"/>
      <c r="E172" s="41"/>
    </row>
    <row r="173" spans="1:5" ht="93.75" hidden="1">
      <c r="A173" s="54" t="s">
        <v>256</v>
      </c>
      <c r="B173" s="56" t="s">
        <v>94</v>
      </c>
      <c r="C173" s="26">
        <f>C174</f>
        <v>0</v>
      </c>
      <c r="D173" s="26">
        <f>D174</f>
        <v>0</v>
      </c>
      <c r="E173" s="26">
        <f>E174</f>
        <v>0</v>
      </c>
    </row>
    <row r="174" spans="1:5" ht="93.75" hidden="1">
      <c r="A174" s="55" t="s">
        <v>257</v>
      </c>
      <c r="B174" s="57" t="s">
        <v>95</v>
      </c>
      <c r="C174" s="16"/>
      <c r="D174" s="34"/>
      <c r="E174" s="34"/>
    </row>
    <row r="175" spans="1:5" ht="93.75" hidden="1">
      <c r="A175" s="10" t="s">
        <v>234</v>
      </c>
      <c r="B175" s="12" t="s">
        <v>235</v>
      </c>
      <c r="C175" s="16">
        <f>C176</f>
        <v>0</v>
      </c>
      <c r="D175" s="16">
        <f>D176</f>
        <v>0</v>
      </c>
      <c r="E175" s="16">
        <f>E176</f>
        <v>0</v>
      </c>
    </row>
    <row r="176" spans="1:5" ht="93.75" hidden="1">
      <c r="A176" s="10" t="s">
        <v>236</v>
      </c>
      <c r="B176" s="18" t="s">
        <v>237</v>
      </c>
      <c r="C176" s="78"/>
      <c r="D176" s="78"/>
      <c r="E176" s="78"/>
    </row>
    <row r="177" spans="1:5" ht="37.5">
      <c r="A177" s="17" t="s">
        <v>252</v>
      </c>
      <c r="B177" s="12" t="s">
        <v>67</v>
      </c>
      <c r="C177" s="20">
        <f>C178</f>
        <v>1575185.8399999999</v>
      </c>
      <c r="D177" s="20">
        <f>D178</f>
        <v>0</v>
      </c>
      <c r="E177" s="20">
        <f>E178</f>
        <v>0</v>
      </c>
    </row>
    <row r="178" spans="1:5" ht="37.5">
      <c r="A178" s="17" t="s">
        <v>253</v>
      </c>
      <c r="B178" s="18" t="s">
        <v>68</v>
      </c>
      <c r="C178" s="16">
        <f>C179+C180+C181</f>
        <v>1575185.8399999999</v>
      </c>
      <c r="D178" s="16"/>
      <c r="E178" s="16"/>
    </row>
    <row r="179" spans="1:5" ht="101.25" customHeight="1">
      <c r="A179" s="17" t="s">
        <v>253</v>
      </c>
      <c r="B179" s="18" t="s">
        <v>313</v>
      </c>
      <c r="C179" s="16">
        <v>651579</v>
      </c>
      <c r="D179" s="16"/>
      <c r="E179" s="16"/>
    </row>
    <row r="180" spans="1:5" ht="93.75">
      <c r="A180" s="17" t="s">
        <v>253</v>
      </c>
      <c r="B180" s="18" t="s">
        <v>314</v>
      </c>
      <c r="C180" s="16">
        <v>355000</v>
      </c>
      <c r="D180" s="16"/>
      <c r="E180" s="16"/>
    </row>
    <row r="181" spans="1:5" ht="56.25">
      <c r="A181" s="17" t="s">
        <v>253</v>
      </c>
      <c r="B181" s="18" t="s">
        <v>315</v>
      </c>
      <c r="C181" s="16">
        <v>568606.84</v>
      </c>
      <c r="D181" s="16"/>
      <c r="E181" s="16"/>
    </row>
    <row r="182" spans="1:5" ht="18.75" hidden="1">
      <c r="A182" s="17" t="s">
        <v>254</v>
      </c>
      <c r="B182" s="27" t="s">
        <v>61</v>
      </c>
      <c r="C182" s="22">
        <f>C183</f>
        <v>0</v>
      </c>
      <c r="D182" s="34">
        <f>D183</f>
        <v>0</v>
      </c>
      <c r="E182" s="34">
        <f>E183</f>
        <v>0</v>
      </c>
    </row>
    <row r="183" spans="1:5" ht="37.5" hidden="1">
      <c r="A183" s="17" t="s">
        <v>255</v>
      </c>
      <c r="B183" s="18" t="s">
        <v>60</v>
      </c>
      <c r="C183" s="16"/>
      <c r="D183" s="34"/>
      <c r="E183" s="34"/>
    </row>
    <row r="184" spans="1:5" ht="18.75">
      <c r="A184" s="28"/>
      <c r="B184" s="11" t="s">
        <v>34</v>
      </c>
      <c r="C184" s="33">
        <f>C17+C103</f>
        <v>-22376091.409999996</v>
      </c>
      <c r="D184" s="33">
        <f>D103+D17</f>
        <v>0</v>
      </c>
      <c r="E184" s="33">
        <f>E103+E17</f>
        <v>0</v>
      </c>
    </row>
    <row r="185" spans="3:5" ht="30" customHeight="1">
      <c r="C185" s="59"/>
      <c r="D185" s="51"/>
      <c r="E185" s="51"/>
    </row>
    <row r="186" spans="3:5" ht="48.75" customHeight="1">
      <c r="C186" s="50"/>
      <c r="D186" s="50"/>
      <c r="E186" s="50">
        <f>E185-E184</f>
        <v>0</v>
      </c>
    </row>
    <row r="190" spans="4:5" ht="18.75">
      <c r="D190" s="50"/>
      <c r="E190" s="50"/>
    </row>
  </sheetData>
  <sheetProtection/>
  <mergeCells count="12">
    <mergeCell ref="C2:E2"/>
    <mergeCell ref="C3:D3"/>
    <mergeCell ref="C4:E4"/>
    <mergeCell ref="C7:E7"/>
    <mergeCell ref="D14:D15"/>
    <mergeCell ref="C14:C15"/>
    <mergeCell ref="C6:E6"/>
    <mergeCell ref="A10:E10"/>
    <mergeCell ref="E14:E15"/>
    <mergeCell ref="A13:A15"/>
    <mergeCell ref="B13:B15"/>
    <mergeCell ref="A9:E9"/>
  </mergeCells>
  <printOptions/>
  <pageMargins left="0.8267716535433072" right="0.1968503937007874" top="0.6692913385826772" bottom="0.2755905511811024" header="0.15748031496062992" footer="0.2362204724409449"/>
  <pageSetup fitToHeight="0" horizontalDpi="600" verticalDpi="600" orientation="portrait" paperSize="9" scale="51" r:id="rId1"/>
  <rowBreaks count="1" manualBreakCount="1">
    <brk id="1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user_1</cp:lastModifiedBy>
  <cp:lastPrinted>2022-09-23T12:33:13Z</cp:lastPrinted>
  <dcterms:created xsi:type="dcterms:W3CDTF">2007-06-29T06:36:06Z</dcterms:created>
  <dcterms:modified xsi:type="dcterms:W3CDTF">2022-09-23T12:33:21Z</dcterms:modified>
  <cp:category/>
  <cp:version/>
  <cp:contentType/>
  <cp:contentStatus/>
</cp:coreProperties>
</file>